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C:\Users\Danielle_Craig\Desktop\MASTER COMMISSIONERS\Annual Report\2025\"/>
    </mc:Choice>
  </mc:AlternateContent>
  <xr:revisionPtr revIDLastSave="0" documentId="8_{E3C14201-CCF6-41BC-8E22-640453F607B9}" xr6:coauthVersionLast="47" xr6:coauthVersionMax="47" xr10:uidLastSave="{00000000-0000-0000-0000-000000000000}"/>
  <workbookProtection workbookAlgorithmName="SHA-512" workbookHashValue="CInn+7A3j8FDWwH7Ts905Ni8yrb23eima3+BnvN/RqkE6b2R3nVX7Xd9EtemT3fg0wIhEy7/nkC9vrwY316QwA==" workbookSaltValue="i7ZDC4SqTOt5NnX/xlHfSQ==" workbookSpinCount="100000" lockStructure="1"/>
  <bookViews>
    <workbookView xWindow="33270" yWindow="3060" windowWidth="21600" windowHeight="11295" tabRatio="875" firstSheet="1" activeTab="1" xr2:uid="{00000000-000D-0000-FFFF-FFFF00000000}"/>
  </bookViews>
  <sheets>
    <sheet name="Information Sheet" sheetId="9" r:id="rId1"/>
    <sheet name="Schedule A" sheetId="2" r:id="rId2"/>
    <sheet name="Schedule B" sheetId="5" r:id="rId3"/>
    <sheet name="Schedule SPMC" sheetId="7" r:id="rId4"/>
    <sheet name="Annual Report" sheetId="1" r:id="rId5"/>
    <sheet name="Signature Sheet" sheetId="8" r:id="rId6"/>
    <sheet name="Data" sheetId="10" state="hidden" r:id="rId7"/>
  </sheets>
  <definedNames>
    <definedName name="_xlnm.Print_Area" localSheetId="4">'Annual Report'!$A$1:$G$49</definedName>
    <definedName name="_xlnm.Print_Area" localSheetId="0">'Information Sheet'!$A$1:$C$23</definedName>
    <definedName name="_xlnm.Print_Area" localSheetId="1">'Schedule A'!$A$1:$F$42</definedName>
    <definedName name="_xlnm.Print_Area" localSheetId="2">'Schedule B'!$A$1:$F$42</definedName>
    <definedName name="_xlnm.Print_Area" localSheetId="3">'Schedule SPMC'!$A$1:$G$25</definedName>
    <definedName name="_xlnm.Print_Area" localSheetId="5">'Signature Sheet'!$A$1:$E$45</definedName>
  </definedNames>
  <calcPr calcId="191028"/>
  <customWorkbookViews>
    <customWorkbookView name="Template" guid="{7ECF0CDB-8EE9-4A2B-A32C-73E593E109AC}" includePrintSettings="0" includeHiddenRowCol="0" maximized="1" xWindow="1" yWindow="1" windowWidth="1276" windowHeight="578" tabRatio="875" activeSheetId="8" showFormulaBar="0"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 l="1"/>
  <c r="D10" i="1"/>
  <c r="D11" i="1"/>
  <c r="D8" i="1"/>
  <c r="D7" i="1"/>
  <c r="A7" i="8"/>
  <c r="A2" i="8"/>
  <c r="A3" i="8"/>
  <c r="F29" i="2"/>
  <c r="I3" i="7"/>
  <c r="G8" i="2"/>
  <c r="G4" i="5"/>
  <c r="A6" i="1" l="1"/>
  <c r="A4" i="8"/>
  <c r="A5" i="1"/>
  <c r="A4" i="1"/>
  <c r="D17" i="9"/>
  <c r="G12" i="7"/>
  <c r="G22" i="7"/>
  <c r="E27" i="1" l="1"/>
  <c r="E33" i="1" s="1"/>
  <c r="F30" i="5"/>
  <c r="E35" i="1" l="1"/>
  <c r="M41" i="1" s="1"/>
  <c r="E39" i="1" l="1"/>
  <c r="M42" i="1" s="1"/>
  <c r="E43" i="1" s="1"/>
  <c r="H45" i="1" s="1"/>
  <c r="H8" i="2"/>
  <c r="E47" i="1" l="1"/>
</calcChain>
</file>

<file path=xl/sharedStrings.xml><?xml version="1.0" encoding="utf-8"?>
<sst xmlns="http://schemas.openxmlformats.org/spreadsheetml/2006/main" count="678" uniqueCount="457">
  <si>
    <t>INFORMATION INPUT SHEET</t>
  </si>
  <si>
    <r>
      <t xml:space="preserve">       Please refer to the </t>
    </r>
    <r>
      <rPr>
        <i/>
        <sz val="11"/>
        <color rgb="FF0070C0"/>
        <rFont val="Calibri"/>
        <family val="2"/>
        <scheme val="minor"/>
      </rPr>
      <t>Master Commissioner Annual Report Instruction Sheet</t>
    </r>
    <r>
      <rPr>
        <sz val="11"/>
        <color rgb="FF0070C0"/>
        <rFont val="Calibri"/>
        <family val="2"/>
        <scheme val="minor"/>
      </rPr>
      <t xml:space="preserve"> for more detailed instructions.</t>
    </r>
  </si>
  <si>
    <t>Yes</t>
  </si>
  <si>
    <t>No</t>
  </si>
  <si>
    <t xml:space="preserve">       Complete the worksheets in order to ensure that totals flow to the appropriate field on the Annual Report.</t>
  </si>
  <si>
    <t>County</t>
  </si>
  <si>
    <t xml:space="preserve">  </t>
  </si>
  <si>
    <t xml:space="preserve">       Note:  Click on highlighted cells to access dropdown menus. Hold mouse on down arrow to scroll through list. </t>
  </si>
  <si>
    <t>Judicial Circuit</t>
  </si>
  <si>
    <t xml:space="preserve"> </t>
  </si>
  <si>
    <t>Annual Report Timeframe</t>
  </si>
  <si>
    <t>Calender Year 2025</t>
  </si>
  <si>
    <t xml:space="preserve">     </t>
  </si>
  <si>
    <t>Master Commissioner Name</t>
  </si>
  <si>
    <t xml:space="preserve">      </t>
  </si>
  <si>
    <t xml:space="preserve">     Street Address/PO Box</t>
  </si>
  <si>
    <t xml:space="preserve">     City,State,Zip</t>
  </si>
  <si>
    <t xml:space="preserve">     Email Address</t>
  </si>
  <si>
    <t xml:space="preserve">    Phone Number</t>
  </si>
  <si>
    <t>Part-Time or Full-Time Master Commissioner Office</t>
  </si>
  <si>
    <t xml:space="preserve">     MC offices in the following counties are designated full-time offices by the Supreme Court:  Campbell, Daviess, Fayette, Hardin, Kenton, Jefferson &amp; Warren. </t>
  </si>
  <si>
    <t xml:space="preserve">Did you serve as a Special Master Commissioner </t>
  </si>
  <si>
    <t>during the reporting period?</t>
  </si>
  <si>
    <t xml:space="preserve">Fees of the office were used to pay the cost of </t>
  </si>
  <si>
    <t xml:space="preserve">     If "Yes" is selected, a certification auto populates on the Signature Sheet.</t>
  </si>
  <si>
    <t xml:space="preserve">health insurance for the master commissioner </t>
  </si>
  <si>
    <t>this reporting period.</t>
  </si>
  <si>
    <t>Calender Year 2024</t>
  </si>
  <si>
    <t>Calender Year 2023</t>
  </si>
  <si>
    <t>SCHEDULE   A</t>
  </si>
  <si>
    <r>
      <t xml:space="preserve">Please refer to the </t>
    </r>
    <r>
      <rPr>
        <i/>
        <sz val="11"/>
        <color rgb="FF0070C0"/>
        <rFont val="Calibri"/>
        <family val="2"/>
        <scheme val="minor"/>
      </rPr>
      <t>Master Commissioner Annual Report Instruction Sheet</t>
    </r>
    <r>
      <rPr>
        <sz val="11"/>
        <color rgb="FF0070C0"/>
        <rFont val="Calibri"/>
        <family val="2"/>
        <scheme val="minor"/>
      </rPr>
      <t xml:space="preserve"> for more detailed instructions.</t>
    </r>
  </si>
  <si>
    <r>
      <t xml:space="preserve">Business Expenses for </t>
    </r>
    <r>
      <rPr>
        <b/>
        <sz val="11"/>
        <color rgb="FFFF0000"/>
        <rFont val="Calibri"/>
        <family val="2"/>
        <scheme val="minor"/>
      </rPr>
      <t>Part-Time</t>
    </r>
    <r>
      <rPr>
        <b/>
        <sz val="11"/>
        <color theme="1"/>
        <rFont val="Calibri"/>
        <family val="2"/>
        <scheme val="minor"/>
      </rPr>
      <t xml:space="preserve"> Master Commissioner Offices</t>
    </r>
  </si>
  <si>
    <t>Use this schedule unless your office has been designated by Supreme Court order to operate as a full-time MC office.</t>
  </si>
  <si>
    <t xml:space="preserve">MC offices in the following counties are designated full-time offices by Supreme Court order:  Campbell, Daviess, Fayette, Hardin, Kenton, Jefferson &amp; Warren. </t>
  </si>
  <si>
    <r>
      <t xml:space="preserve">This schedule should reflect </t>
    </r>
    <r>
      <rPr>
        <b/>
        <u/>
        <sz val="11"/>
        <color theme="1"/>
        <rFont val="Calibri"/>
        <family val="2"/>
        <scheme val="minor"/>
      </rPr>
      <t>ALL</t>
    </r>
    <r>
      <rPr>
        <sz val="11"/>
        <color theme="1"/>
        <rFont val="Calibri"/>
        <family val="2"/>
        <scheme val="minor"/>
      </rPr>
      <t xml:space="preserve"> expenditures paid with fees earned by the office.</t>
    </r>
  </si>
  <si>
    <t xml:space="preserve">Report only expenses paid during the reporting year. </t>
  </si>
  <si>
    <r>
      <t>Salaries (I</t>
    </r>
    <r>
      <rPr>
        <b/>
        <i/>
        <sz val="11"/>
        <color theme="1"/>
        <rFont val="Calibri"/>
        <family val="2"/>
        <scheme val="minor"/>
      </rPr>
      <t>temized by Staff Member</t>
    </r>
    <r>
      <rPr>
        <sz val="11"/>
        <color theme="1"/>
        <rFont val="Calibri"/>
        <family val="2"/>
        <scheme val="minor"/>
      </rPr>
      <t>)</t>
    </r>
  </si>
  <si>
    <t>List the title of each staff member.  Select whether the staff member is full-time or part-time in the drop down box.</t>
  </si>
  <si>
    <t>Secretary</t>
  </si>
  <si>
    <t>$</t>
  </si>
  <si>
    <t>Report gross pay for each staff member during the reporting period, including any payroll deductions withheld during the reporting period but remitted in the following January.</t>
  </si>
  <si>
    <t>Bookkeeper</t>
  </si>
  <si>
    <t xml:space="preserve">   </t>
  </si>
  <si>
    <t xml:space="preserve">    </t>
  </si>
  <si>
    <t>Bonding expenses (if required)</t>
  </si>
  <si>
    <t>Report expenses of bonds purchased with fees of the office; attach invoices and a copy of the court order requiring an additional bond or OFA-MC-5 form authorizing staff to sign checks.</t>
  </si>
  <si>
    <t>Check order/printing fees</t>
  </si>
  <si>
    <t xml:space="preserve">Report total costs of check/deposit ticket printing charges paid with fees of the office during the reporting period. </t>
  </si>
  <si>
    <t>CourtNet Subscription fees</t>
  </si>
  <si>
    <t>Report the cost of any reduced-cost master commissioner CourtNet subscription paid with fees of the office.</t>
  </si>
  <si>
    <t>Unemployment insurance expenses</t>
  </si>
  <si>
    <t xml:space="preserve">Report all unemployment insurance expenses paid with fees of the office during the reporting period; attach copy of the OFA-MC-5 form authorizing staff to be hired. MCs are not eligible for UI. </t>
  </si>
  <si>
    <t>Full-time employee health insurance premiums</t>
  </si>
  <si>
    <t>Report all health insurance premiums paid with fees of the office; attach copy of the OFA-MC-5 form authorizing payment.</t>
  </si>
  <si>
    <t>Any other expenditures</t>
  </si>
  <si>
    <t>Report all expenditures made with fees of the office during the reporting period; if the expenditure was approved, attach copy of the OFA-MC-5 form.</t>
  </si>
  <si>
    <t>If a disbursement was not approved or was for an unauthorized expense, subtract the amount of the disbursement from the Total Expenses line and manually reduce the Max Allowance for Six 
Months Expenses on the Annual Report tab by the amount of the disbursement(s).  (See the instructions on the right side of the Annual Report below Line 15.)</t>
  </si>
  <si>
    <t>Total Expenses</t>
  </si>
  <si>
    <t>Automatically calculated, and carries to Annual Report, Line 11</t>
  </si>
  <si>
    <t>(enter on Line 11 of Annual Report)</t>
  </si>
  <si>
    <t>Pursuant to AP Part IV, Section 10(3)(b):  Only the personal compensation of the master commissioner and authorized deputies, authorized staff salaries, bonding expenses, and other expenses authorized for employees in accordance with  accounting standards established by the Administrative Office of the Courts, Department of Financial Services, check printing charges, and the cost incurred for the purchase of accounting/bookkeeping software mandated by the Administrative Office of the Courts accounting standards may be deducted from any fees received by the office of master commissioner. Salaries are to be itemized per employee.</t>
  </si>
  <si>
    <t>SCHEDULE   B</t>
  </si>
  <si>
    <r>
      <t xml:space="preserve">Business Expenses for </t>
    </r>
    <r>
      <rPr>
        <b/>
        <sz val="11"/>
        <color rgb="FFFF0000"/>
        <rFont val="Calibri"/>
        <family val="2"/>
        <scheme val="minor"/>
      </rPr>
      <t>Full-Time</t>
    </r>
    <r>
      <rPr>
        <b/>
        <sz val="11"/>
        <color theme="1"/>
        <rFont val="Calibri"/>
        <family val="2"/>
        <scheme val="minor"/>
      </rPr>
      <t xml:space="preserve"> Master Commissioner Offices</t>
    </r>
  </si>
  <si>
    <t xml:space="preserve">MC offices in the following counties are designated full-time offices by the Chief Justice/Supreme Court:  Campbell, Daviess, Fayette, Hardin, Kenton, Jefferson &amp; Warren. </t>
  </si>
  <si>
    <r>
      <t xml:space="preserve">This schedule should reflect </t>
    </r>
    <r>
      <rPr>
        <b/>
        <u/>
        <sz val="11"/>
        <color theme="1"/>
        <rFont val="Calibri"/>
        <family val="2"/>
        <scheme val="minor"/>
      </rPr>
      <t>ALL</t>
    </r>
    <r>
      <rPr>
        <sz val="11"/>
        <color theme="1"/>
        <rFont val="Calibri"/>
        <family val="2"/>
        <scheme val="minor"/>
      </rPr>
      <t xml:space="preserve"> expenditures paid with master commissioner fees.</t>
    </r>
  </si>
  <si>
    <r>
      <t>Salaries (</t>
    </r>
    <r>
      <rPr>
        <b/>
        <i/>
        <sz val="11"/>
        <color theme="1"/>
        <rFont val="Calibri"/>
        <family val="2"/>
        <scheme val="minor"/>
      </rPr>
      <t>to be itemized by Staff Member</t>
    </r>
    <r>
      <rPr>
        <sz val="11"/>
        <color theme="1"/>
        <rFont val="Calibri"/>
        <family val="2"/>
        <scheme val="minor"/>
      </rPr>
      <t>)</t>
    </r>
  </si>
  <si>
    <t>Report gross pay for each staff member during the reporting year, including any payroll deductions remitted in the following year.</t>
  </si>
  <si>
    <t>Deputy MC</t>
  </si>
  <si>
    <t>Office Supplies</t>
  </si>
  <si>
    <t>Office Equipment</t>
  </si>
  <si>
    <t>If any purchase exceeded $500, attach a copy of the OFA-MC-5 form authorizing the expense.</t>
  </si>
  <si>
    <t>Postage</t>
  </si>
  <si>
    <t>Rent paid for office space</t>
  </si>
  <si>
    <t>Bonding expense (if required by court order)</t>
  </si>
  <si>
    <t>Report expenses of bonds purchased with fees of the office; attach  invoices and a copy of the court order requiring an additional bond or OFA-MC-5 form authorizing staff to sign checks.</t>
  </si>
  <si>
    <t>CourtNet Subscription</t>
  </si>
  <si>
    <t>Unemployment insurance expenses (employee only)</t>
  </si>
  <si>
    <t>Report all other expenditures made with fees of the office during the reporting period; if the expenditure was approved, attach copy of the OFA-MC-5 form.</t>
  </si>
  <si>
    <t>Pursuant to AP Part IV, Section 10(3):  (b) Only the personal compensation of the master commissioner and authorized deputies, authorized staff salaries, bonding expenses, and other expenses authorized for employees in accordance with  accounting standards established by the Administrative Office of the Courts, Department of Financial Services, check printing charges, and the cost incurred for the purchase of accounting/bookkeeping software mandated by the Administrative Office of the Courts accounting standards may be deducted from any fees received by the office of master commissioner. Salaries are to be itemized per employee.
(c) Notwithstanding any provision to the contrary herein, a master commissioner authorized by the Chief Justice to operate a full-time master commissioner's office and who does not engage in any private business enterprise in the master commissioner's office may deduct business expenses directly related and necessary to the operation of the master commissioner's office as established by the Administrative Office of the Courts accounting standards.</t>
  </si>
  <si>
    <t>SCHEDULE   SPMC</t>
  </si>
  <si>
    <t>Financial Activity of Special Master Commissioners</t>
  </si>
  <si>
    <t>County(ies) in which you served as Special Master Commissioner</t>
  </si>
  <si>
    <t># of Sales in County</t>
  </si>
  <si>
    <t>List each county and number of sales scheduled during reporting period including withdrawn and completed sales.</t>
  </si>
  <si>
    <t>Total # of Sales as Special Master Commissioner</t>
  </si>
  <si>
    <t>Total funds received for execution of judicial sales</t>
  </si>
  <si>
    <t>All funds received during reporting period for judicial sales as Special Master Commissioner (may include funds received from sale in previous year).</t>
  </si>
  <si>
    <t>Total funds disbursed for execution of judicial sales</t>
  </si>
  <si>
    <t>All funds disbursed during reporting period for judicial sales as Special Master Commissioner, including sale/report/deed fees (may include funds disbursed from sale in previous year)</t>
  </si>
  <si>
    <t>Total fees (sales fee, report fee, deed fee) from these sales</t>
  </si>
  <si>
    <t>All sale/report/deed fees disbursed to the Special Master Commissioner during  the reporting period.</t>
  </si>
  <si>
    <t>Less $5,000 not to be applied to salary cap</t>
  </si>
  <si>
    <t>Reportable Special Master Commissioner Fees</t>
  </si>
  <si>
    <t>This field is autmatically populated and is carried to Line 8 of the Annual Report.</t>
  </si>
  <si>
    <t>(enter on line 8 of Annual Report)</t>
  </si>
  <si>
    <t xml:space="preserve">Do NOT complete this schedule if you did not serve as a SPMC during the calendar year. </t>
  </si>
  <si>
    <t>ANNUAL REPORT OF MASTER COMMISSIONER</t>
  </si>
  <si>
    <r>
      <t xml:space="preserve">Header data will automatically populate based on entries on the </t>
    </r>
    <r>
      <rPr>
        <i/>
        <sz val="11"/>
        <color theme="1"/>
        <rFont val="Calibri"/>
        <family val="2"/>
        <scheme val="minor"/>
      </rPr>
      <t>Information Sheet</t>
    </r>
  </si>
  <si>
    <t>Commissioner:</t>
  </si>
  <si>
    <t>Address:</t>
  </si>
  <si>
    <t>City, State, Zip:</t>
  </si>
  <si>
    <t>Email Address:</t>
  </si>
  <si>
    <t>Phone:</t>
  </si>
  <si>
    <t>Number of Judicial Sales (including withdrawn and completed).</t>
  </si>
  <si>
    <t>Enter the total number of sales scheduled or conducted during the reporting period, including withdrawn and completed sales.</t>
  </si>
  <si>
    <t>Escrow Funds</t>
  </si>
  <si>
    <t>Enter total of funds received during the reporting period for judicial sales, including funds received during the reporting period from a sale conducted outside of the reporting period.</t>
  </si>
  <si>
    <t>Enter total of funds disbursed in connection with judicial sales during the reporting period, including funds disbursed during the reporting period in connection with a sale conducted outside of the reporting period.</t>
  </si>
  <si>
    <t>Escrow account interest earned; Remit to Commonwealth</t>
  </si>
  <si>
    <t>Ck #</t>
  </si>
  <si>
    <t>Enter total of escrow account interest received during the year; verify with year-to-date interest amount reflected on December bank statement</t>
  </si>
  <si>
    <t>Operating Funds</t>
  </si>
  <si>
    <t>Operating account interest earned; Remit to Commonwealth</t>
  </si>
  <si>
    <t>Enter total of operating account interest received during the year; verify with year-to-date interest amount reflected on December bank statement</t>
  </si>
  <si>
    <t>Fees retained from prior year (estimated 6 months expenses)</t>
  </si>
  <si>
    <t>Should equal Line 14 of previous year Annual Report, unless advised otherwise at prior-year audit.</t>
  </si>
  <si>
    <t>Total current year office income from MC fees and commissions:</t>
  </si>
  <si>
    <t xml:space="preserve">Report all fees received by the office of master commissioner during the reporting period for services rendered, including sale fees, deed fees, report fees, and hearing fees. </t>
  </si>
  <si>
    <t>Total current year office income from SPMC fees and commissions:</t>
  </si>
  <si>
    <t>If you completed Schedule SPMC, any reportable fees  will automatically populate this worksheet.</t>
  </si>
  <si>
    <t>(use Schedule SPMC)</t>
  </si>
  <si>
    <t xml:space="preserve">Other deposits to operating account (refunds, </t>
  </si>
  <si>
    <t>Report any deposits to the operating account other than fees written from escrow and attach statement with detail (refunds, reimbursements, etc.)</t>
  </si>
  <si>
    <t>reimbursements, etc. Attach detail)</t>
  </si>
  <si>
    <t>GROSS TOTAL (do not include interest)</t>
  </si>
  <si>
    <t>Automatically calculates from above entries.</t>
  </si>
  <si>
    <t>Expenses paid (do not include MC Salary)</t>
  </si>
  <si>
    <t xml:space="preserve">Automatically populates from Schedule A or Schedule B </t>
  </si>
  <si>
    <t>(part-time MCs use and attach Schedule A;</t>
  </si>
  <si>
    <t>full-time MCs use and attach Schedule B)</t>
  </si>
  <si>
    <t>NET TOTAL</t>
  </si>
  <si>
    <t>Less Master Commissioner Compensation</t>
  </si>
  <si>
    <r>
      <t>Calculated Max</t>
    </r>
    <r>
      <rPr>
        <sz val="11"/>
        <color rgb="FF0070C0"/>
        <rFont val="Calibri"/>
        <family val="2"/>
        <scheme val="minor"/>
      </rPr>
      <t>*</t>
    </r>
    <r>
      <rPr>
        <sz val="11"/>
        <color theme="1"/>
        <rFont val="Calibri"/>
        <family val="2"/>
        <scheme val="minor"/>
      </rPr>
      <t xml:space="preserve"> Allowance for 6 months' expenses:</t>
    </r>
  </si>
  <si>
    <t>If insufficient fees are available to retain, max:</t>
  </si>
  <si>
    <t>Less anticipated expenses retained for next calendar year</t>
  </si>
  <si>
    <r>
      <rPr>
        <sz val="11"/>
        <color rgb="FF0070C0"/>
        <rFont val="Calibri"/>
        <family val="2"/>
        <scheme val="minor"/>
      </rPr>
      <t>*</t>
    </r>
    <r>
      <rPr>
        <sz val="11"/>
        <color theme="1"/>
        <rFont val="Calibri"/>
        <family val="2"/>
        <scheme val="minor"/>
      </rPr>
      <t>If you retain less than the calculated</t>
    </r>
  </si>
  <si>
    <t xml:space="preserve">(estimated 6 months expenses; add MC salary to amount on </t>
  </si>
  <si>
    <t>allowance for 6 months, enter amount retained:</t>
  </si>
  <si>
    <t>Schedule A or B by .50; cannot exceed available fees)</t>
  </si>
  <si>
    <t>Excess Fee Income Due to Commonwealth</t>
  </si>
  <si>
    <t>Ck#</t>
  </si>
  <si>
    <t>Automatically calculates from above entries. Cannot be negative</t>
  </si>
  <si>
    <r>
      <rPr>
        <sz val="11"/>
        <color rgb="FF0070C0"/>
        <rFont val="Calibri"/>
        <family val="2"/>
        <scheme val="minor"/>
      </rPr>
      <t>*</t>
    </r>
    <r>
      <rPr>
        <sz val="11"/>
        <color theme="1"/>
        <rFont val="Calibri"/>
        <family val="2"/>
        <scheme val="minor"/>
      </rPr>
      <t xml:space="preserve">Allowance for retained fees may need to be manually reduced if total expenses paid included unauthorized or non-recurring expenses. </t>
    </r>
    <r>
      <rPr>
        <sz val="11"/>
        <color rgb="FFFF0000"/>
        <rFont val="Calibri"/>
        <family val="2"/>
        <scheme val="minor"/>
      </rPr>
      <t xml:space="preserve">Amount on Line 14 cannot be negative unless disbursements truly exceeded available fees. Attach statement detailing errors and advising if account was overdrawn at any point. </t>
    </r>
    <r>
      <rPr>
        <sz val="11"/>
        <color theme="1"/>
        <rFont val="Calibri"/>
        <family val="2"/>
        <scheme val="minor"/>
      </rPr>
      <t xml:space="preserve"> You may also choose to retain less than the calculated maximum amount, and may enter your chosen fees retained in this box.</t>
    </r>
  </si>
  <si>
    <t>This page must be printed, signed, and notarized. If the annual report will be submitted electronically, upload and include the signed and notarized signature sheet.</t>
  </si>
  <si>
    <t>Master Commissioner Signature</t>
  </si>
  <si>
    <t>Date</t>
  </si>
  <si>
    <t>Subscribed and sworn before me this ______ day of ____________________, 20_____.</t>
  </si>
  <si>
    <t>Notary Public, State at Large</t>
  </si>
  <si>
    <t>My commission expires: ____________________</t>
  </si>
  <si>
    <t>Approved by:</t>
  </si>
  <si>
    <t>Circuit Judge</t>
  </si>
  <si>
    <t>ANNUAL REPORTS REQUIRING REMITTANCES SHOULD BE MAILED TO THE AOC AT:</t>
  </si>
  <si>
    <t>Administrative Office of the Courts
Attention:  Department of Financial Services
1001 Vandalay Drive
Frankfort, KY 40601</t>
  </si>
  <si>
    <t>MAKE CHECK(S) PAYABLE TO THE KENTUCKY STATE TREASURER</t>
  </si>
  <si>
    <t>Annual Reports and any applicable Excess Fees or interest remittances are due  by March 1 per AP Part IV.</t>
  </si>
  <si>
    <t xml:space="preserve">Annual Reports not requiring remittances should be emailed to:  </t>
  </si>
  <si>
    <t>mastercommissionerfilings@kycourts.net</t>
  </si>
  <si>
    <t>1st Judicial Circuit</t>
  </si>
  <si>
    <t xml:space="preserve">Adair </t>
  </si>
  <si>
    <t>Adair County</t>
  </si>
  <si>
    <t>2nd Judicial Circuit</t>
  </si>
  <si>
    <t xml:space="preserve">Allen </t>
  </si>
  <si>
    <t>Allen County</t>
  </si>
  <si>
    <t>3rd Judicial Circuit</t>
  </si>
  <si>
    <t>Anderson</t>
  </si>
  <si>
    <t>Anderson County</t>
  </si>
  <si>
    <t>4th Judicial Circuit</t>
  </si>
  <si>
    <t>Ballard</t>
  </si>
  <si>
    <t>Ballard County</t>
  </si>
  <si>
    <t>5th Judicial Circuit</t>
  </si>
  <si>
    <t>Barren</t>
  </si>
  <si>
    <t>Barren County</t>
  </si>
  <si>
    <t>6th Judicial Circuit</t>
  </si>
  <si>
    <t>Bath</t>
  </si>
  <si>
    <t>Bath County</t>
  </si>
  <si>
    <t>7th Judicial Circuit</t>
  </si>
  <si>
    <t>Bell</t>
  </si>
  <si>
    <t>Bell County</t>
  </si>
  <si>
    <t>8th Judicial Circuit</t>
  </si>
  <si>
    <t>Boone</t>
  </si>
  <si>
    <t>Boone County</t>
  </si>
  <si>
    <t>9th Judicial Circuit</t>
  </si>
  <si>
    <t>Bourbon</t>
  </si>
  <si>
    <t>Bourbon County</t>
  </si>
  <si>
    <t>10th Judicial Circuit</t>
  </si>
  <si>
    <t>Boyd</t>
  </si>
  <si>
    <t>Boyd County</t>
  </si>
  <si>
    <t>11th Judicial Circuit</t>
  </si>
  <si>
    <t>Boyle</t>
  </si>
  <si>
    <t>Boyle County</t>
  </si>
  <si>
    <t>12th Judicial Circuit</t>
  </si>
  <si>
    <t>Bracken</t>
  </si>
  <si>
    <t>Bracken County</t>
  </si>
  <si>
    <t>13th Judicial Circuit</t>
  </si>
  <si>
    <t>Breathitt</t>
  </si>
  <si>
    <t>Breathitt County</t>
  </si>
  <si>
    <t>14th Judicial Circuit</t>
  </si>
  <si>
    <t>Breckinridge</t>
  </si>
  <si>
    <t>Breckinridge County</t>
  </si>
  <si>
    <t>15th Judicial Circuit</t>
  </si>
  <si>
    <t>Bullitt</t>
  </si>
  <si>
    <t>Bullitt County</t>
  </si>
  <si>
    <t>16th Judicial Circuit</t>
  </si>
  <si>
    <t>Butler</t>
  </si>
  <si>
    <t>Butler County</t>
  </si>
  <si>
    <t>17th Judicial Circuit</t>
  </si>
  <si>
    <t>Caldwell</t>
  </si>
  <si>
    <t>Caldwell County</t>
  </si>
  <si>
    <t>18th Judicial Circuit</t>
  </si>
  <si>
    <t>Calloway</t>
  </si>
  <si>
    <t>Calloway County</t>
  </si>
  <si>
    <t>19th Judicial Circuit</t>
  </si>
  <si>
    <t>Campbell</t>
  </si>
  <si>
    <t>Campbell County</t>
  </si>
  <si>
    <t>20th Judicial Circuit</t>
  </si>
  <si>
    <t>Carlisle</t>
  </si>
  <si>
    <t>Carlisle County</t>
  </si>
  <si>
    <t>21st Judicial Circuit</t>
  </si>
  <si>
    <t>Carroll</t>
  </si>
  <si>
    <t>Carroll County</t>
  </si>
  <si>
    <t>22nd Judicial Circuit</t>
  </si>
  <si>
    <t>Carter</t>
  </si>
  <si>
    <t>Carter County</t>
  </si>
  <si>
    <t>23rd Judicial Circuit</t>
  </si>
  <si>
    <t>Casey</t>
  </si>
  <si>
    <t>Casey County</t>
  </si>
  <si>
    <t>24th Judicial Circuit</t>
  </si>
  <si>
    <t>Christian</t>
  </si>
  <si>
    <t>Christian County</t>
  </si>
  <si>
    <t>25th Judicial Circuit</t>
  </si>
  <si>
    <t>Clark</t>
  </si>
  <si>
    <t>Clark County</t>
  </si>
  <si>
    <t>26th Judicial Circuit</t>
  </si>
  <si>
    <t>Clay</t>
  </si>
  <si>
    <t>Clay County</t>
  </si>
  <si>
    <t>27th Judicial Circuit</t>
  </si>
  <si>
    <t>Clinton</t>
  </si>
  <si>
    <t>Clinton County</t>
  </si>
  <si>
    <t>28th Judicial Circuit</t>
  </si>
  <si>
    <t>Crittenden</t>
  </si>
  <si>
    <t>Crittenden County</t>
  </si>
  <si>
    <t>29th Judicial Circuit</t>
  </si>
  <si>
    <t>Cumberland</t>
  </si>
  <si>
    <t>Cumberland County</t>
  </si>
  <si>
    <t>30th Judicial Circuit</t>
  </si>
  <si>
    <t>Daviess</t>
  </si>
  <si>
    <t>Daviess County</t>
  </si>
  <si>
    <t>31st Judicial Circuit</t>
  </si>
  <si>
    <t>Edmonson</t>
  </si>
  <si>
    <t>Edmonson County</t>
  </si>
  <si>
    <t>32nd Judicial Circuit</t>
  </si>
  <si>
    <t>Elliott</t>
  </si>
  <si>
    <t>Elliott County</t>
  </si>
  <si>
    <t>33rd Judicial Circuit</t>
  </si>
  <si>
    <t>Estill</t>
  </si>
  <si>
    <t>Estill County</t>
  </si>
  <si>
    <t>34th Judicial Circuit</t>
  </si>
  <si>
    <t>Fayette</t>
  </si>
  <si>
    <t>Fayette County</t>
  </si>
  <si>
    <t>35th Judicial Circuit</t>
  </si>
  <si>
    <t>Fleming</t>
  </si>
  <si>
    <t>Fleming County</t>
  </si>
  <si>
    <t>36th Judicial Circuit</t>
  </si>
  <si>
    <t>Floyd</t>
  </si>
  <si>
    <t>Floyd County</t>
  </si>
  <si>
    <t>37th Judicial Circuit</t>
  </si>
  <si>
    <t>Franklin</t>
  </si>
  <si>
    <t>Franklin County</t>
  </si>
  <si>
    <t>38th Judicial Circuit</t>
  </si>
  <si>
    <t>Fulton</t>
  </si>
  <si>
    <t>Fulton County</t>
  </si>
  <si>
    <t>39th Judicial Circuit</t>
  </si>
  <si>
    <t>Gallatin</t>
  </si>
  <si>
    <t>Gallatin County</t>
  </si>
  <si>
    <t>40th Judicial Circuit</t>
  </si>
  <si>
    <t>Garrard</t>
  </si>
  <si>
    <t>Garrard County</t>
  </si>
  <si>
    <t>41st Judicial Circuit</t>
  </si>
  <si>
    <t>Grant</t>
  </si>
  <si>
    <t>Grant County</t>
  </si>
  <si>
    <t>42nd Judicial Circuit</t>
  </si>
  <si>
    <t>Graves</t>
  </si>
  <si>
    <t>Graves County</t>
  </si>
  <si>
    <t>43rd Judicial Circuit</t>
  </si>
  <si>
    <t>Grayson</t>
  </si>
  <si>
    <t>Grayson County</t>
  </si>
  <si>
    <t>44th Judicial Circuit</t>
  </si>
  <si>
    <t>Green</t>
  </si>
  <si>
    <t>Green County</t>
  </si>
  <si>
    <t>45th Judicial Circuit</t>
  </si>
  <si>
    <t>Greenup</t>
  </si>
  <si>
    <t>Greenup County</t>
  </si>
  <si>
    <t>46th Judicial Circuit</t>
  </si>
  <si>
    <t>Hancock</t>
  </si>
  <si>
    <t>Hancock County</t>
  </si>
  <si>
    <t>47th Judicial Circuit</t>
  </si>
  <si>
    <t>Hardin</t>
  </si>
  <si>
    <t>Hardin County</t>
  </si>
  <si>
    <t>48th Judicial Circuit</t>
  </si>
  <si>
    <t>Harlan</t>
  </si>
  <si>
    <t>Harlan County</t>
  </si>
  <si>
    <t>49th Judicial Circuit</t>
  </si>
  <si>
    <t>Harrison</t>
  </si>
  <si>
    <t>Harrison County</t>
  </si>
  <si>
    <t>50th Judicial Circuit</t>
  </si>
  <si>
    <t>Hart</t>
  </si>
  <si>
    <t>Hart County</t>
  </si>
  <si>
    <t>51st Judicial Circuit</t>
  </si>
  <si>
    <t>Henderson</t>
  </si>
  <si>
    <t>Henderson County</t>
  </si>
  <si>
    <t>52nd Judicial Circuit</t>
  </si>
  <si>
    <t>Henry</t>
  </si>
  <si>
    <t>Henry County</t>
  </si>
  <si>
    <t>53rd Judicial Circuit</t>
  </si>
  <si>
    <t>Hickman</t>
  </si>
  <si>
    <t>Hickman County</t>
  </si>
  <si>
    <t>54th Judicial Circuit</t>
  </si>
  <si>
    <t>Hopkins</t>
  </si>
  <si>
    <t>Hopkins County</t>
  </si>
  <si>
    <t>55th Judicial Circuit</t>
  </si>
  <si>
    <t>Jackson</t>
  </si>
  <si>
    <t>Jackson County</t>
  </si>
  <si>
    <t>56th Judicial Circuit</t>
  </si>
  <si>
    <t>Jefferson</t>
  </si>
  <si>
    <t>Jefferson County</t>
  </si>
  <si>
    <t>57th Judicial Circuit</t>
  </si>
  <si>
    <t>Jessamine</t>
  </si>
  <si>
    <t>Jessamine County</t>
  </si>
  <si>
    <t>Johnson</t>
  </si>
  <si>
    <t>Johnson County</t>
  </si>
  <si>
    <t>Kenton</t>
  </si>
  <si>
    <t>Kenton County</t>
  </si>
  <si>
    <t>Knott</t>
  </si>
  <si>
    <t>Knott County</t>
  </si>
  <si>
    <t>Knox</t>
  </si>
  <si>
    <t>Knox County</t>
  </si>
  <si>
    <t>LaRue</t>
  </si>
  <si>
    <t>LaRue County</t>
  </si>
  <si>
    <t>Laurel</t>
  </si>
  <si>
    <t>Laurel County</t>
  </si>
  <si>
    <t>Lawrence</t>
  </si>
  <si>
    <t>Lawrence County</t>
  </si>
  <si>
    <t>Lee</t>
  </si>
  <si>
    <t>Lee County</t>
  </si>
  <si>
    <t>Leslie</t>
  </si>
  <si>
    <t>Leslie County</t>
  </si>
  <si>
    <t>Letcher</t>
  </si>
  <si>
    <t>Letcher County</t>
  </si>
  <si>
    <t>Lewis</t>
  </si>
  <si>
    <t>Lewis County</t>
  </si>
  <si>
    <t>Lincoln</t>
  </si>
  <si>
    <t>Lincoln County</t>
  </si>
  <si>
    <t>Livingston</t>
  </si>
  <si>
    <t>Livingston County</t>
  </si>
  <si>
    <t>Logan</t>
  </si>
  <si>
    <t>Logan County</t>
  </si>
  <si>
    <t>Lyon</t>
  </si>
  <si>
    <t>Lyon County</t>
  </si>
  <si>
    <t>Madison</t>
  </si>
  <si>
    <t>Madison County</t>
  </si>
  <si>
    <t>Magoffin</t>
  </si>
  <si>
    <t>Magoffin County</t>
  </si>
  <si>
    <t>Marion</t>
  </si>
  <si>
    <t>Marion County</t>
  </si>
  <si>
    <t>Marshall</t>
  </si>
  <si>
    <t>Marshall County</t>
  </si>
  <si>
    <t>Martin</t>
  </si>
  <si>
    <t>Martin County</t>
  </si>
  <si>
    <t>Mason</t>
  </si>
  <si>
    <t>Mason County</t>
  </si>
  <si>
    <t>McCracken</t>
  </si>
  <si>
    <t>McCracken County</t>
  </si>
  <si>
    <t>McCreary</t>
  </si>
  <si>
    <t>McCreary County</t>
  </si>
  <si>
    <t>McLean</t>
  </si>
  <si>
    <t>McLean County</t>
  </si>
  <si>
    <t>Meade</t>
  </si>
  <si>
    <t>Meade County</t>
  </si>
  <si>
    <t>Menifee</t>
  </si>
  <si>
    <t>Menifee County</t>
  </si>
  <si>
    <t>Mercer</t>
  </si>
  <si>
    <t>Mercer County</t>
  </si>
  <si>
    <t>Metcalfe</t>
  </si>
  <si>
    <t>Metcalfe County</t>
  </si>
  <si>
    <t>Monroe</t>
  </si>
  <si>
    <t>Monroe County</t>
  </si>
  <si>
    <t>Montgomery</t>
  </si>
  <si>
    <t>Montgomery County</t>
  </si>
  <si>
    <t>Calendar Year 2024</t>
  </si>
  <si>
    <t>Morgan</t>
  </si>
  <si>
    <t>Morgan County</t>
  </si>
  <si>
    <t>Calendar Year 2023</t>
  </si>
  <si>
    <t>Muhlenberg</t>
  </si>
  <si>
    <t>Muhlenberg County</t>
  </si>
  <si>
    <t>Calendar Year 2022</t>
  </si>
  <si>
    <t>Nelson</t>
  </si>
  <si>
    <t>Nelson County</t>
  </si>
  <si>
    <t>Nicholas</t>
  </si>
  <si>
    <t>Nicholas County</t>
  </si>
  <si>
    <t>Ohio</t>
  </si>
  <si>
    <t>Ohio County</t>
  </si>
  <si>
    <t>Oldham</t>
  </si>
  <si>
    <t>Oldham County</t>
  </si>
  <si>
    <t>Owen</t>
  </si>
  <si>
    <t>Owen County</t>
  </si>
  <si>
    <t>Owsley</t>
  </si>
  <si>
    <t>Owsley County</t>
  </si>
  <si>
    <t>Pendleton</t>
  </si>
  <si>
    <t>Pendleton County</t>
  </si>
  <si>
    <t>Perry</t>
  </si>
  <si>
    <t>Perry County</t>
  </si>
  <si>
    <t>Pike</t>
  </si>
  <si>
    <t>Pike County</t>
  </si>
  <si>
    <t>Powell</t>
  </si>
  <si>
    <t>Powell County</t>
  </si>
  <si>
    <t>Pulaski</t>
  </si>
  <si>
    <t>Pulaski County</t>
  </si>
  <si>
    <t>Robertson</t>
  </si>
  <si>
    <t>Robertson County</t>
  </si>
  <si>
    <t>Rockcastle</t>
  </si>
  <si>
    <t>Rockcastle County</t>
  </si>
  <si>
    <t>Rowan</t>
  </si>
  <si>
    <t>Rowan County</t>
  </si>
  <si>
    <t>Russell</t>
  </si>
  <si>
    <t>Russell County</t>
  </si>
  <si>
    <t>Scott</t>
  </si>
  <si>
    <t>Scott County</t>
  </si>
  <si>
    <t>Shelby</t>
  </si>
  <si>
    <t>Shelby County</t>
  </si>
  <si>
    <t>Simpson</t>
  </si>
  <si>
    <t>Simpson County</t>
  </si>
  <si>
    <t>Spencer</t>
  </si>
  <si>
    <t>Spencer County</t>
  </si>
  <si>
    <t>Taylor</t>
  </si>
  <si>
    <t>Taylor County</t>
  </si>
  <si>
    <t>Todd</t>
  </si>
  <si>
    <t>Todd County</t>
  </si>
  <si>
    <t>Trigg</t>
  </si>
  <si>
    <t>Trigg County</t>
  </si>
  <si>
    <t>Trimble</t>
  </si>
  <si>
    <t>Trimble County</t>
  </si>
  <si>
    <t>Union</t>
  </si>
  <si>
    <t>Union County</t>
  </si>
  <si>
    <t>Warren</t>
  </si>
  <si>
    <t>Warren County</t>
  </si>
  <si>
    <t>Washington</t>
  </si>
  <si>
    <t>Washington County</t>
  </si>
  <si>
    <t>Wayne</t>
  </si>
  <si>
    <t>Wayne County</t>
  </si>
  <si>
    <t>Webster</t>
  </si>
  <si>
    <t>Webster County</t>
  </si>
  <si>
    <t>Whitley</t>
  </si>
  <si>
    <t>Whitley County</t>
  </si>
  <si>
    <t>Wolfe</t>
  </si>
  <si>
    <t>Wolfe County</t>
  </si>
  <si>
    <t>Woodford</t>
  </si>
  <si>
    <t>Woodford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</si>
</sst>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sz val="10"/>
      <color theme="1"/>
      <name val="Calibri"/>
      <family val="2"/>
      <scheme val="minor"/>
    </font>
    <font>
      <b/>
      <sz val="18"/>
      <color theme="1"/>
      <name val="Calibri"/>
      <family val="2"/>
      <scheme val="minor"/>
    </font>
    <font>
      <sz val="18"/>
      <color theme="1"/>
      <name val="Calibri"/>
      <family val="2"/>
      <scheme val="minor"/>
    </font>
    <font>
      <b/>
      <sz val="11"/>
      <color rgb="FFFF0000"/>
      <name val="Calibri"/>
      <family val="2"/>
      <scheme val="minor"/>
    </font>
    <font>
      <sz val="9"/>
      <color theme="1"/>
      <name val="Calibri"/>
      <family val="2"/>
      <scheme val="minor"/>
    </font>
    <font>
      <u/>
      <sz val="11"/>
      <color theme="10"/>
      <name val="Calibri"/>
      <family val="2"/>
      <scheme val="minor"/>
    </font>
    <font>
      <i/>
      <sz val="11"/>
      <color theme="1"/>
      <name val="Calibri"/>
      <family val="2"/>
      <scheme val="minor"/>
    </font>
    <font>
      <sz val="11"/>
      <color rgb="FF0070C0"/>
      <name val="Calibri"/>
      <family val="2"/>
      <scheme val="minor"/>
    </font>
    <font>
      <i/>
      <sz val="11"/>
      <color rgb="FF0070C0"/>
      <name val="Calibri"/>
      <family val="2"/>
      <scheme val="minor"/>
    </font>
    <font>
      <sz val="11"/>
      <color rgb="FF000000"/>
      <name val="Calibri"/>
      <family val="2"/>
      <scheme val="minor"/>
    </font>
    <font>
      <sz val="11"/>
      <color rgb="FF002060"/>
      <name val="Calibri"/>
      <family val="2"/>
      <scheme val="minor"/>
    </font>
    <font>
      <sz val="11"/>
      <color rgb="FFFF0000"/>
      <name val="Calibri"/>
      <family val="2"/>
      <scheme val="minor"/>
    </font>
    <font>
      <sz val="11"/>
      <name val="Calibri"/>
      <family val="2"/>
      <scheme val="minor"/>
    </font>
    <font>
      <sz val="11"/>
      <color theme="4"/>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theme="3"/>
      </bottom>
      <diagonal/>
    </border>
    <border>
      <left/>
      <right/>
      <top/>
      <bottom style="thin">
        <color theme="3"/>
      </bottom>
      <diagonal/>
    </border>
  </borders>
  <cellStyleXfs count="3">
    <xf numFmtId="0" fontId="0" fillId="0" borderId="0"/>
    <xf numFmtId="43" fontId="1" fillId="0" borderId="0" applyFont="0" applyFill="0" applyBorder="0" applyAlignment="0" applyProtection="0"/>
    <xf numFmtId="0" fontId="11" fillId="0" borderId="0" applyNumberFormat="0" applyFill="0" applyBorder="0" applyAlignment="0" applyProtection="0"/>
  </cellStyleXfs>
  <cellXfs count="133">
    <xf numFmtId="0" fontId="0" fillId="0" borderId="0" xfId="0"/>
    <xf numFmtId="0" fontId="0" fillId="0" borderId="0" xfId="0" applyAlignment="1">
      <alignment horizontal="left" indent="1"/>
    </xf>
    <xf numFmtId="0" fontId="0" fillId="0" borderId="0" xfId="0" applyAlignment="1">
      <alignment horizontal="left" indent="2"/>
    </xf>
    <xf numFmtId="0" fontId="2" fillId="0" borderId="0" xfId="0" applyFont="1"/>
    <xf numFmtId="43" fontId="0" fillId="0" borderId="1" xfId="1" applyFont="1" applyBorder="1"/>
    <xf numFmtId="0" fontId="0" fillId="0" borderId="0" xfId="0" applyAlignment="1">
      <alignment horizontal="center"/>
    </xf>
    <xf numFmtId="43" fontId="0" fillId="0" borderId="0" xfId="1" applyFont="1" applyBorder="1"/>
    <xf numFmtId="43" fontId="0" fillId="0" borderId="0" xfId="1" applyFont="1"/>
    <xf numFmtId="43" fontId="0" fillId="0" borderId="3" xfId="1" applyFont="1" applyBorder="1"/>
    <xf numFmtId="43" fontId="0" fillId="0" borderId="1" xfId="1" applyFont="1" applyBorder="1" applyAlignment="1" applyProtection="1">
      <protection locked="0"/>
    </xf>
    <xf numFmtId="43" fontId="0" fillId="0" borderId="1" xfId="1" applyFont="1" applyBorder="1" applyProtection="1">
      <protection locked="0"/>
    </xf>
    <xf numFmtId="43" fontId="0" fillId="0" borderId="2" xfId="1" applyFont="1" applyBorder="1" applyProtection="1">
      <protection locked="0"/>
    </xf>
    <xf numFmtId="0" fontId="0" fillId="0" borderId="1" xfId="0" applyBorder="1" applyProtection="1">
      <protection locked="0"/>
    </xf>
    <xf numFmtId="0" fontId="0" fillId="0" borderId="2" xfId="0" applyBorder="1" applyProtection="1">
      <protection locked="0"/>
    </xf>
    <xf numFmtId="0" fontId="0" fillId="0" borderId="0" xfId="0" applyProtection="1">
      <protection locked="0"/>
    </xf>
    <xf numFmtId="43" fontId="0" fillId="0" borderId="4" xfId="1" applyFont="1" applyBorder="1" applyProtection="1">
      <protection locked="0"/>
    </xf>
    <xf numFmtId="43" fontId="0" fillId="0" borderId="3" xfId="1" applyFont="1" applyBorder="1" applyProtection="1">
      <protection locked="0"/>
    </xf>
    <xf numFmtId="0" fontId="0" fillId="2" borderId="0" xfId="0" applyFill="1"/>
    <xf numFmtId="0" fontId="9" fillId="2" borderId="0" xfId="0" applyFont="1" applyFill="1"/>
    <xf numFmtId="43" fontId="0" fillId="0" borderId="1" xfId="1" applyFont="1" applyBorder="1" applyProtection="1"/>
    <xf numFmtId="37" fontId="0" fillId="0" borderId="1" xfId="1" applyNumberFormat="1" applyFont="1" applyBorder="1" applyAlignment="1" applyProtection="1">
      <alignment horizontal="center"/>
      <protection locked="0"/>
    </xf>
    <xf numFmtId="37" fontId="0" fillId="0" borderId="2" xfId="1" applyNumberFormat="1" applyFont="1" applyBorder="1" applyAlignment="1" applyProtection="1">
      <alignment horizontal="center"/>
      <protection locked="0"/>
    </xf>
    <xf numFmtId="43" fontId="0" fillId="2" borderId="0" xfId="0" applyNumberFormat="1" applyFill="1"/>
    <xf numFmtId="0" fontId="0" fillId="2" borderId="0" xfId="0" quotePrefix="1" applyFill="1"/>
    <xf numFmtId="0" fontId="13" fillId="2" borderId="0" xfId="0" applyFont="1" applyFill="1"/>
    <xf numFmtId="0" fontId="15" fillId="0" borderId="0" xfId="0" applyFont="1"/>
    <xf numFmtId="43" fontId="0" fillId="0" borderId="0" xfId="1" applyFont="1" applyBorder="1" applyProtection="1">
      <protection locked="0"/>
    </xf>
    <xf numFmtId="0" fontId="2" fillId="0" borderId="0" xfId="0" applyFont="1" applyAlignment="1">
      <alignment horizontal="left" indent="2"/>
    </xf>
    <xf numFmtId="43" fontId="0" fillId="0" borderId="17" xfId="1" applyFont="1" applyBorder="1" applyProtection="1">
      <protection locked="0"/>
    </xf>
    <xf numFmtId="0" fontId="17" fillId="2" borderId="0" xfId="0" applyFont="1" applyFill="1"/>
    <xf numFmtId="0" fontId="19" fillId="2" borderId="0" xfId="0" applyFont="1" applyFill="1"/>
    <xf numFmtId="0" fontId="0" fillId="2" borderId="0" xfId="0" applyFill="1" applyProtection="1">
      <protection locked="0"/>
    </xf>
    <xf numFmtId="0" fontId="0" fillId="0" borderId="0" xfId="0" applyAlignment="1" applyProtection="1">
      <alignment horizontal="center"/>
      <protection locked="0"/>
    </xf>
    <xf numFmtId="43" fontId="0" fillId="0" borderId="0" xfId="1" applyFont="1" applyProtection="1">
      <protection locked="0"/>
    </xf>
    <xf numFmtId="0" fontId="13" fillId="2" borderId="0" xfId="0" applyFont="1" applyFill="1" applyProtection="1"/>
    <xf numFmtId="0" fontId="0" fillId="2" borderId="0" xfId="0" applyFill="1" applyProtection="1"/>
    <xf numFmtId="0" fontId="0" fillId="0" borderId="0" xfId="0" applyProtection="1"/>
    <xf numFmtId="43" fontId="0" fillId="0" borderId="0" xfId="1" applyFont="1" applyProtection="1"/>
    <xf numFmtId="0" fontId="17" fillId="2" borderId="0" xfId="0" applyFont="1" applyFill="1" applyProtection="1"/>
    <xf numFmtId="0" fontId="18" fillId="2" borderId="0" xfId="0" applyFont="1" applyFill="1" applyProtection="1"/>
    <xf numFmtId="0" fontId="17" fillId="2" borderId="0" xfId="0" applyFont="1" applyFill="1" applyAlignment="1" applyProtection="1">
      <alignment horizontal="left" wrapText="1"/>
    </xf>
    <xf numFmtId="0" fontId="9" fillId="2" borderId="0" xfId="0" applyFont="1" applyFill="1" applyProtection="1"/>
    <xf numFmtId="0" fontId="2" fillId="2" borderId="0" xfId="0" applyFont="1" applyFill="1" applyProtection="1"/>
    <xf numFmtId="0" fontId="2" fillId="0" borderId="0" xfId="0" applyFont="1" applyProtection="1"/>
    <xf numFmtId="43" fontId="0" fillId="0" borderId="3" xfId="1" applyFont="1" applyBorder="1" applyProtection="1"/>
    <xf numFmtId="0" fontId="0" fillId="0" borderId="0" xfId="0" applyAlignment="1" applyProtection="1">
      <alignment horizontal="left" indent="1"/>
    </xf>
    <xf numFmtId="0" fontId="0" fillId="0" borderId="0" xfId="0" applyAlignment="1" applyProtection="1">
      <alignment horizontal="left"/>
      <protection locked="0"/>
    </xf>
    <xf numFmtId="0" fontId="0" fillId="0" borderId="0" xfId="0" applyAlignment="1" applyProtection="1">
      <alignment horizontal="center"/>
    </xf>
    <xf numFmtId="0" fontId="0" fillId="0" borderId="8" xfId="0" applyBorder="1" applyProtection="1"/>
    <xf numFmtId="0" fontId="0" fillId="0" borderId="9" xfId="0" applyBorder="1" applyProtection="1"/>
    <xf numFmtId="0" fontId="2" fillId="0" borderId="8" xfId="0" applyFont="1" applyBorder="1" applyProtection="1"/>
    <xf numFmtId="0" fontId="16" fillId="2" borderId="0" xfId="0" applyFont="1" applyFill="1" applyProtection="1"/>
    <xf numFmtId="0" fontId="0" fillId="2" borderId="0" xfId="0" applyFill="1" applyAlignment="1" applyProtection="1">
      <alignment horizontal="center"/>
    </xf>
    <xf numFmtId="0" fontId="2" fillId="0" borderId="8" xfId="0" applyFont="1" applyBorder="1" applyAlignment="1" applyProtection="1">
      <alignment horizontal="left"/>
    </xf>
    <xf numFmtId="0" fontId="0" fillId="0" borderId="0" xfId="0" applyAlignment="1" applyProtection="1">
      <alignment horizontal="right"/>
    </xf>
    <xf numFmtId="0" fontId="2" fillId="0" borderId="8" xfId="0" applyFont="1" applyBorder="1" applyAlignment="1" applyProtection="1">
      <alignment wrapText="1"/>
    </xf>
    <xf numFmtId="0" fontId="0" fillId="0" borderId="0" xfId="0" applyAlignment="1" applyProtection="1">
      <alignment wrapText="1"/>
    </xf>
    <xf numFmtId="0" fontId="2" fillId="0" borderId="10" xfId="0" applyFont="1" applyBorder="1" applyProtection="1"/>
    <xf numFmtId="0" fontId="0" fillId="0" borderId="11" xfId="0" applyBorder="1" applyProtection="1"/>
    <xf numFmtId="0" fontId="9" fillId="0" borderId="0" xfId="0" applyFont="1" applyProtection="1"/>
    <xf numFmtId="0" fontId="0" fillId="0" borderId="0" xfId="0" applyAlignment="1" applyProtection="1">
      <alignment horizontal="left"/>
    </xf>
    <xf numFmtId="0" fontId="2" fillId="0" borderId="0" xfId="0" applyFont="1" applyAlignment="1" applyProtection="1">
      <alignment horizontal="right"/>
    </xf>
    <xf numFmtId="41" fontId="2" fillId="0" borderId="3" xfId="1" applyNumberFormat="1" applyFont="1" applyBorder="1" applyAlignment="1" applyProtection="1">
      <alignment horizontal="center"/>
    </xf>
    <xf numFmtId="43" fontId="0" fillId="0" borderId="0" xfId="1" applyFont="1" applyBorder="1" applyProtection="1"/>
    <xf numFmtId="0" fontId="0" fillId="0" borderId="0" xfId="0" applyAlignment="1" applyProtection="1">
      <alignment horizontal="left" indent="2"/>
    </xf>
    <xf numFmtId="43" fontId="0" fillId="0" borderId="1" xfId="1" applyFont="1" applyBorder="1" applyAlignment="1" applyProtection="1">
      <alignment horizontal="center"/>
    </xf>
    <xf numFmtId="0" fontId="0" fillId="0" borderId="18" xfId="0" applyBorder="1" applyProtection="1">
      <protection locked="0"/>
    </xf>
    <xf numFmtId="0" fontId="8" fillId="2" borderId="0" xfId="0" applyFont="1" applyFill="1" applyProtection="1">
      <protection locked="0"/>
    </xf>
    <xf numFmtId="0" fontId="4" fillId="0" borderId="0" xfId="0" applyFont="1" applyProtection="1"/>
    <xf numFmtId="0" fontId="8" fillId="2" borderId="0" xfId="0" applyFont="1" applyFill="1" applyProtection="1"/>
    <xf numFmtId="0" fontId="0" fillId="0" borderId="0" xfId="0" applyFill="1" applyProtection="1"/>
    <xf numFmtId="0" fontId="0" fillId="2" borderId="15" xfId="0" applyFill="1" applyBorder="1" applyAlignment="1" applyProtection="1">
      <alignment horizontal="center"/>
      <protection locked="0"/>
    </xf>
    <xf numFmtId="0" fontId="0" fillId="2" borderId="16" xfId="0" applyFill="1" applyBorder="1" applyAlignment="1" applyProtection="1">
      <alignment horizontal="center"/>
      <protection locked="0"/>
    </xf>
    <xf numFmtId="0" fontId="0" fillId="0" borderId="9" xfId="0" applyBorder="1" applyProtection="1">
      <protection locked="0"/>
    </xf>
    <xf numFmtId="0" fontId="0" fillId="0" borderId="15" xfId="0" applyBorder="1" applyProtection="1">
      <protection locked="0"/>
    </xf>
    <xf numFmtId="0" fontId="0" fillId="0" borderId="16" xfId="0" applyBorder="1" applyProtection="1">
      <protection locked="0"/>
    </xf>
    <xf numFmtId="0" fontId="11" fillId="0" borderId="15" xfId="2" applyBorder="1" applyProtection="1">
      <protection locked="0"/>
    </xf>
    <xf numFmtId="0" fontId="11" fillId="0" borderId="9" xfId="2" applyBorder="1" applyProtection="1">
      <protection locked="0"/>
    </xf>
    <xf numFmtId="0" fontId="0" fillId="2" borderId="15" xfId="0" applyFill="1" applyBorder="1" applyProtection="1">
      <protection locked="0"/>
    </xf>
    <xf numFmtId="0" fontId="0" fillId="2" borderId="16" xfId="0" applyFill="1" applyBorder="1" applyProtection="1">
      <protection locked="0"/>
    </xf>
    <xf numFmtId="0" fontId="0" fillId="0" borderId="12" xfId="0" applyBorder="1" applyProtection="1">
      <protection locked="0"/>
    </xf>
    <xf numFmtId="0" fontId="0" fillId="0" borderId="15" xfId="0" applyBorder="1" applyProtection="1"/>
    <xf numFmtId="164" fontId="0" fillId="2" borderId="0" xfId="0" applyNumberFormat="1" applyFill="1" applyProtection="1"/>
    <xf numFmtId="0" fontId="0" fillId="0" borderId="0" xfId="0" applyAlignment="1" applyProtection="1">
      <alignment horizontal="center"/>
    </xf>
    <xf numFmtId="0" fontId="2" fillId="0" borderId="0" xfId="0" applyFont="1" applyAlignment="1" applyProtection="1">
      <alignment horizontal="center"/>
    </xf>
    <xf numFmtId="0" fontId="0" fillId="0" borderId="0" xfId="0" applyAlignment="1">
      <alignment horizontal="center"/>
    </xf>
    <xf numFmtId="0" fontId="0" fillId="2" borderId="0" xfId="0" applyFill="1" applyAlignment="1">
      <alignment horizontal="left" vertical="center" wrapText="1"/>
    </xf>
    <xf numFmtId="0" fontId="2" fillId="0" borderId="0" xfId="0" applyFont="1" applyAlignment="1" applyProtection="1">
      <alignment horizontal="center" wrapText="1"/>
    </xf>
    <xf numFmtId="0" fontId="7" fillId="0" borderId="5" xfId="0" applyFont="1" applyBorder="1" applyAlignment="1" applyProtection="1">
      <alignment horizontal="center"/>
    </xf>
    <xf numFmtId="0" fontId="7" fillId="0" borderId="6" xfId="0" applyFont="1" applyBorder="1" applyAlignment="1" applyProtection="1">
      <alignment horizontal="center"/>
    </xf>
    <xf numFmtId="0" fontId="7" fillId="0" borderId="7" xfId="0" applyFont="1" applyBorder="1" applyAlignment="1" applyProtection="1">
      <alignment horizontal="center"/>
    </xf>
    <xf numFmtId="0" fontId="7" fillId="0" borderId="8" xfId="0" applyFont="1" applyBorder="1" applyAlignment="1" applyProtection="1">
      <alignment horizontal="center"/>
    </xf>
    <xf numFmtId="0" fontId="7" fillId="0" borderId="0" xfId="0" applyFont="1" applyAlignment="1" applyProtection="1">
      <alignment horizontal="center"/>
    </xf>
    <xf numFmtId="0" fontId="7" fillId="0" borderId="9" xfId="0" applyFont="1" applyBorder="1" applyAlignment="1" applyProtection="1">
      <alignment horizontal="center"/>
    </xf>
    <xf numFmtId="0" fontId="5" fillId="0" borderId="0" xfId="0" applyFont="1" applyAlignment="1" applyProtection="1">
      <alignment horizontal="center"/>
    </xf>
    <xf numFmtId="0" fontId="0" fillId="0" borderId="0" xfId="0" applyAlignment="1" applyProtection="1">
      <alignment horizontal="center"/>
    </xf>
    <xf numFmtId="0" fontId="2" fillId="0" borderId="0" xfId="0" applyFont="1" applyAlignment="1" applyProtection="1">
      <alignment horizontal="center"/>
    </xf>
    <xf numFmtId="0" fontId="6" fillId="0" borderId="0" xfId="0" applyFont="1" applyAlignment="1" applyProtection="1">
      <alignment horizontal="left" wrapText="1"/>
    </xf>
    <xf numFmtId="0" fontId="0" fillId="2" borderId="0" xfId="0" applyFill="1" applyAlignment="1" applyProtection="1">
      <alignment horizontal="left" wrapText="1"/>
    </xf>
    <xf numFmtId="0" fontId="0" fillId="0" borderId="1" xfId="0" applyBorder="1" applyAlignment="1" applyProtection="1">
      <alignment horizontal="left"/>
      <protection locked="0"/>
    </xf>
    <xf numFmtId="0" fontId="5"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10" fillId="0" borderId="0" xfId="0" applyFont="1" applyAlignment="1">
      <alignment horizontal="left" wrapText="1"/>
    </xf>
    <xf numFmtId="0" fontId="0" fillId="2" borderId="0" xfId="0" applyFill="1" applyAlignment="1">
      <alignment horizontal="left" wrapText="1"/>
    </xf>
    <xf numFmtId="0" fontId="0" fillId="0" borderId="0" xfId="0" applyAlignment="1">
      <alignment horizontal="left"/>
    </xf>
    <xf numFmtId="0" fontId="0" fillId="0" borderId="2" xfId="0" applyBorder="1" applyAlignment="1" applyProtection="1">
      <alignment horizontal="left"/>
      <protection locked="0"/>
    </xf>
    <xf numFmtId="0" fontId="9" fillId="2" borderId="0" xfId="0" applyFont="1" applyFill="1" applyAlignment="1" applyProtection="1">
      <alignment horizontal="left" wrapText="1"/>
    </xf>
    <xf numFmtId="0" fontId="9" fillId="2" borderId="0" xfId="0" applyFont="1" applyFill="1" applyAlignment="1" applyProtection="1">
      <alignment horizontal="left"/>
    </xf>
    <xf numFmtId="0" fontId="0" fillId="2" borderId="0" xfId="0" applyFill="1" applyAlignment="1" applyProtection="1">
      <alignment horizontal="left"/>
    </xf>
    <xf numFmtId="0" fontId="9" fillId="0" borderId="0" xfId="0" applyFont="1" applyAlignment="1" applyProtection="1">
      <alignment horizontal="center"/>
    </xf>
    <xf numFmtId="0" fontId="0" fillId="2" borderId="0" xfId="0" applyFill="1" applyAlignment="1">
      <alignment horizontal="left" vertical="center" wrapText="1"/>
    </xf>
    <xf numFmtId="43" fontId="0" fillId="3" borderId="13" xfId="1" applyFont="1" applyFill="1" applyBorder="1" applyAlignment="1" applyProtection="1">
      <alignment horizontal="center"/>
      <protection locked="0"/>
    </xf>
    <xf numFmtId="43" fontId="0" fillId="3" borderId="14" xfId="1" applyFont="1" applyFill="1" applyBorder="1" applyAlignment="1" applyProtection="1">
      <alignment horizontal="center"/>
      <protection locked="0"/>
    </xf>
    <xf numFmtId="0" fontId="7" fillId="0" borderId="0" xfId="0" applyFont="1" applyAlignment="1">
      <alignment horizontal="center"/>
    </xf>
    <xf numFmtId="0" fontId="2" fillId="0" borderId="0" xfId="0" applyFont="1" applyAlignment="1">
      <alignment horizontal="center" vertical="center" wrapText="1"/>
    </xf>
    <xf numFmtId="43" fontId="0" fillId="3" borderId="13" xfId="1" applyFont="1" applyFill="1" applyBorder="1" applyAlignment="1">
      <alignment horizontal="center"/>
    </xf>
    <xf numFmtId="43" fontId="0" fillId="3" borderId="14" xfId="1" applyFont="1" applyFill="1" applyBorder="1" applyAlignment="1">
      <alignment horizontal="center"/>
    </xf>
    <xf numFmtId="0" fontId="11" fillId="0" borderId="0" xfId="2" applyAlignment="1" applyProtection="1">
      <alignment horizontal="center"/>
    </xf>
    <xf numFmtId="0" fontId="4" fillId="0" borderId="0" xfId="0" applyFont="1" applyAlignment="1" applyProtection="1">
      <alignment horizontal="center"/>
    </xf>
    <xf numFmtId="0" fontId="4" fillId="0" borderId="0" xfId="0" applyFont="1" applyAlignment="1" applyProtection="1">
      <alignment horizontal="center" wrapText="1"/>
    </xf>
    <xf numFmtId="0" fontId="0" fillId="0" borderId="0" xfId="0" applyAlignment="1" applyProtection="1">
      <alignment horizontal="center" wrapText="1"/>
    </xf>
    <xf numFmtId="0" fontId="0" fillId="3" borderId="5" xfId="0" applyFill="1" applyBorder="1" applyAlignment="1" applyProtection="1">
      <alignment horizontal="center" vertical="center" wrapText="1"/>
    </xf>
    <xf numFmtId="0" fontId="0" fillId="3" borderId="6" xfId="0" applyFill="1" applyBorder="1" applyAlignment="1" applyProtection="1">
      <alignment horizontal="center" vertical="center" wrapText="1"/>
    </xf>
    <xf numFmtId="0" fontId="0" fillId="3" borderId="7" xfId="0" applyFill="1" applyBorder="1" applyAlignment="1" applyProtection="1">
      <alignment horizontal="center" vertical="center" wrapText="1"/>
    </xf>
    <xf numFmtId="0" fontId="0" fillId="3" borderId="8" xfId="0" applyFill="1" applyBorder="1" applyAlignment="1" applyProtection="1">
      <alignment horizontal="center" vertical="center" wrapText="1"/>
    </xf>
    <xf numFmtId="0" fontId="0" fillId="3" borderId="0" xfId="0" applyFill="1" applyAlignment="1" applyProtection="1">
      <alignment horizontal="center" vertical="center" wrapText="1"/>
    </xf>
    <xf numFmtId="0" fontId="0" fillId="3" borderId="9" xfId="0" applyFill="1" applyBorder="1" applyAlignment="1" applyProtection="1">
      <alignment horizontal="center" vertical="center" wrapText="1"/>
    </xf>
    <xf numFmtId="0" fontId="0" fillId="3" borderId="10" xfId="0" applyFill="1" applyBorder="1" applyAlignment="1" applyProtection="1">
      <alignment horizontal="center" vertical="center" wrapText="1"/>
    </xf>
    <xf numFmtId="0" fontId="0" fillId="3" borderId="11" xfId="0" applyFill="1" applyBorder="1" applyAlignment="1" applyProtection="1">
      <alignment horizontal="center" vertical="center" wrapText="1"/>
    </xf>
    <xf numFmtId="0" fontId="0" fillId="3" borderId="12" xfId="0" applyFill="1" applyBorder="1" applyAlignment="1" applyProtection="1">
      <alignment horizontal="center" vertical="center" wrapText="1"/>
    </xf>
    <xf numFmtId="0" fontId="2" fillId="0" borderId="0" xfId="0" applyFont="1" applyAlignment="1" applyProtection="1">
      <alignment horizontal="center"/>
      <protection locked="0"/>
    </xf>
    <xf numFmtId="0" fontId="2" fillId="0" borderId="0" xfId="0" applyFont="1" applyAlignment="1" applyProtection="1">
      <alignment horizontal="center" wrapText="1"/>
    </xf>
  </cellXfs>
  <cellStyles count="3">
    <cellStyle name="Comma" xfId="1" builtinId="3"/>
    <cellStyle name="Hyperlink" xfId="2" builtinId="8"/>
    <cellStyle name="Normal" xfId="0" builtinId="0"/>
  </cellStyles>
  <dxfs count="3">
    <dxf>
      <font>
        <color rgb="FF9C0006"/>
      </font>
      <fill>
        <patternFill>
          <bgColor rgb="FFFFC7CE"/>
        </patternFill>
      </fill>
    </dxf>
    <dxf>
      <font>
        <color rgb="FF9C0006"/>
      </font>
      <fill>
        <patternFill>
          <bgColor rgb="FFFFC7CE"/>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mastercommissionerfilings@kycourt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32"/>
  <sheetViews>
    <sheetView showGridLines="0" zoomScaleNormal="100" zoomScaleSheetLayoutView="100" workbookViewId="0">
      <selection activeCell="C7" sqref="C7"/>
    </sheetView>
  </sheetViews>
  <sheetFormatPr defaultRowHeight="15" x14ac:dyDescent="0.25"/>
  <cols>
    <col min="1" max="1" width="50" style="36" customWidth="1"/>
    <col min="2" max="2" width="4.5703125" style="36" customWidth="1"/>
    <col min="3" max="3" width="54.28515625" style="36" customWidth="1"/>
    <col min="4" max="4" width="26.42578125" style="35" customWidth="1"/>
    <col min="5" max="5" width="9.140625" style="35" customWidth="1"/>
    <col min="6" max="6" width="9.140625" style="35"/>
    <col min="7" max="7" width="0" style="35" hidden="1" customWidth="1"/>
    <col min="8" max="28" width="9.140625" style="35"/>
    <col min="29" max="16384" width="9.140625" style="36"/>
  </cols>
  <sheetData>
    <row r="1" spans="1:20" x14ac:dyDescent="0.25">
      <c r="A1" s="88" t="s">
        <v>0</v>
      </c>
      <c r="B1" s="89"/>
      <c r="C1" s="90"/>
      <c r="D1" s="34" t="s">
        <v>1</v>
      </c>
    </row>
    <row r="2" spans="1:20" ht="14.25" customHeight="1" x14ac:dyDescent="0.25">
      <c r="A2" s="91"/>
      <c r="B2" s="92"/>
      <c r="C2" s="93"/>
      <c r="G2" s="35" t="s">
        <v>2</v>
      </c>
    </row>
    <row r="3" spans="1:20" ht="6.75" customHeight="1" x14ac:dyDescent="0.25">
      <c r="A3" s="48"/>
      <c r="C3" s="49"/>
      <c r="G3" s="35" t="s">
        <v>3</v>
      </c>
    </row>
    <row r="4" spans="1:20" ht="23.25" customHeight="1" x14ac:dyDescent="0.25">
      <c r="A4" s="48"/>
      <c r="C4" s="49"/>
      <c r="D4" s="41" t="s">
        <v>4</v>
      </c>
    </row>
    <row r="5" spans="1:20" ht="18" customHeight="1" x14ac:dyDescent="0.25">
      <c r="A5" s="50" t="s">
        <v>5</v>
      </c>
      <c r="C5" s="71" t="s">
        <v>6</v>
      </c>
      <c r="D5" s="51" t="s">
        <v>7</v>
      </c>
      <c r="E5" s="51"/>
      <c r="F5" s="51"/>
      <c r="G5" s="51"/>
      <c r="H5" s="51"/>
      <c r="I5" s="51"/>
      <c r="J5" s="51"/>
    </row>
    <row r="6" spans="1:20" ht="18" customHeight="1" x14ac:dyDescent="0.25">
      <c r="A6" s="50" t="s">
        <v>8</v>
      </c>
      <c r="C6" s="72" t="s">
        <v>9</v>
      </c>
      <c r="D6" s="52"/>
      <c r="E6" s="82"/>
    </row>
    <row r="7" spans="1:20" ht="18" customHeight="1" x14ac:dyDescent="0.25">
      <c r="A7" s="50" t="s">
        <v>10</v>
      </c>
      <c r="C7" s="72" t="s">
        <v>11</v>
      </c>
      <c r="D7" s="52"/>
      <c r="E7" s="82"/>
    </row>
    <row r="8" spans="1:20" ht="18" customHeight="1" x14ac:dyDescent="0.25">
      <c r="A8" s="50"/>
      <c r="C8" s="73"/>
      <c r="D8" s="35" t="s">
        <v>12</v>
      </c>
      <c r="E8" s="82"/>
    </row>
    <row r="9" spans="1:20" ht="18" customHeight="1" x14ac:dyDescent="0.25">
      <c r="A9" s="50" t="s">
        <v>13</v>
      </c>
      <c r="C9" s="74" t="s">
        <v>9</v>
      </c>
      <c r="D9" s="35" t="s">
        <v>14</v>
      </c>
    </row>
    <row r="10" spans="1:20" ht="18" customHeight="1" x14ac:dyDescent="0.25">
      <c r="A10" s="53" t="s">
        <v>15</v>
      </c>
      <c r="B10" s="54"/>
      <c r="C10" s="74" t="s">
        <v>9</v>
      </c>
    </row>
    <row r="11" spans="1:20" ht="18" customHeight="1" x14ac:dyDescent="0.25">
      <c r="A11" s="53" t="s">
        <v>16</v>
      </c>
      <c r="B11" s="54"/>
      <c r="C11" s="75" t="s">
        <v>9</v>
      </c>
      <c r="I11" s="35" t="s">
        <v>12</v>
      </c>
    </row>
    <row r="12" spans="1:20" ht="18" customHeight="1" x14ac:dyDescent="0.25">
      <c r="A12" s="53" t="s">
        <v>17</v>
      </c>
      <c r="C12" s="76" t="s">
        <v>9</v>
      </c>
    </row>
    <row r="13" spans="1:20" ht="18" customHeight="1" x14ac:dyDescent="0.25">
      <c r="A13" s="53" t="s">
        <v>18</v>
      </c>
      <c r="C13" s="76" t="s">
        <v>9</v>
      </c>
    </row>
    <row r="14" spans="1:20" ht="18" customHeight="1" x14ac:dyDescent="0.25">
      <c r="A14" s="53"/>
      <c r="C14" s="77"/>
    </row>
    <row r="15" spans="1:20" ht="18" customHeight="1" x14ac:dyDescent="0.25">
      <c r="A15" s="50" t="s">
        <v>19</v>
      </c>
      <c r="C15" s="78" t="s">
        <v>9</v>
      </c>
      <c r="D15" s="41" t="s">
        <v>20</v>
      </c>
      <c r="F15" s="38"/>
      <c r="G15" s="38"/>
      <c r="H15" s="38"/>
      <c r="I15" s="38"/>
      <c r="J15" s="38"/>
      <c r="K15" s="38"/>
      <c r="L15" s="38"/>
      <c r="M15" s="38"/>
      <c r="N15" s="38"/>
      <c r="O15" s="38"/>
      <c r="P15" s="38"/>
      <c r="Q15" s="38"/>
      <c r="R15" s="38"/>
      <c r="S15" s="38"/>
      <c r="T15" s="38"/>
    </row>
    <row r="16" spans="1:20" ht="18" customHeight="1" x14ac:dyDescent="0.25">
      <c r="A16" s="50" t="s">
        <v>9</v>
      </c>
      <c r="C16" s="81"/>
      <c r="E16" s="41"/>
      <c r="F16" s="41"/>
      <c r="G16" s="41"/>
      <c r="H16" s="41"/>
      <c r="I16" s="41"/>
      <c r="J16" s="41"/>
      <c r="K16" s="41"/>
      <c r="L16" s="41"/>
      <c r="M16" s="41"/>
      <c r="N16" s="41"/>
      <c r="O16" s="41"/>
      <c r="P16" s="41"/>
      <c r="Q16" s="41"/>
    </row>
    <row r="17" spans="1:4" ht="18" customHeight="1" x14ac:dyDescent="0.25">
      <c r="A17" s="55" t="s">
        <v>21</v>
      </c>
      <c r="B17" s="56"/>
      <c r="C17" s="79" t="s">
        <v>9</v>
      </c>
      <c r="D17" s="41" t="str">
        <f>IF(C17="yes","Complete Schedule SPMC","")</f>
        <v/>
      </c>
    </row>
    <row r="18" spans="1:4" ht="13.5" customHeight="1" x14ac:dyDescent="0.25">
      <c r="A18" s="50" t="s">
        <v>22</v>
      </c>
      <c r="C18" s="73"/>
    </row>
    <row r="19" spans="1:4" ht="13.5" customHeight="1" x14ac:dyDescent="0.25">
      <c r="A19" s="50"/>
      <c r="C19" s="73"/>
    </row>
    <row r="20" spans="1:4" ht="18" customHeight="1" x14ac:dyDescent="0.25">
      <c r="A20" s="50" t="s">
        <v>23</v>
      </c>
      <c r="C20" s="78" t="s">
        <v>6</v>
      </c>
      <c r="D20" s="51" t="s">
        <v>24</v>
      </c>
    </row>
    <row r="21" spans="1:4" ht="13.5" customHeight="1" x14ac:dyDescent="0.25">
      <c r="A21" s="50" t="s">
        <v>25</v>
      </c>
      <c r="C21" s="73"/>
    </row>
    <row r="22" spans="1:4" ht="13.5" customHeight="1" thickBot="1" x14ac:dyDescent="0.3">
      <c r="A22" s="57" t="s">
        <v>26</v>
      </c>
      <c r="B22" s="58"/>
      <c r="C22" s="80"/>
    </row>
    <row r="23" spans="1:4" x14ac:dyDescent="0.25">
      <c r="A23" s="59"/>
    </row>
    <row r="28" spans="1:4" hidden="1" x14ac:dyDescent="0.25">
      <c r="A28" s="82" t="s">
        <v>11</v>
      </c>
    </row>
    <row r="29" spans="1:4" hidden="1" x14ac:dyDescent="0.25">
      <c r="A29" s="82" t="s">
        <v>27</v>
      </c>
    </row>
    <row r="30" spans="1:4" hidden="1" x14ac:dyDescent="0.25">
      <c r="A30" s="82" t="s">
        <v>28</v>
      </c>
    </row>
    <row r="31" spans="1:4" hidden="1" x14ac:dyDescent="0.25"/>
    <row r="32" spans="1:4" hidden="1" x14ac:dyDescent="0.25"/>
  </sheetData>
  <sheetProtection selectLockedCells="1"/>
  <customSheetViews>
    <customSheetView guid="{7ECF0CDB-8EE9-4A2B-A32C-73E593E109AC}" showPageBreaks="1">
      <selection activeCell="C15" sqref="C15"/>
    </customSheetView>
  </customSheetViews>
  <mergeCells count="1">
    <mergeCell ref="A1:C2"/>
  </mergeCells>
  <conditionalFormatting sqref="D17">
    <cfRule type="expression" dxfId="2" priority="8">
      <formula>D17&lt;&gt;""</formula>
    </cfRule>
  </conditionalFormatting>
  <dataValidations count="4">
    <dataValidation type="list" errorStyle="warning" allowBlank="1" showErrorMessage="1" sqref="C15" xr:uid="{672FF226-0C55-4E46-B2CA-7AA820D028C1}">
      <formula1>"Part-Time, Full-Time"</formula1>
    </dataValidation>
    <dataValidation errorStyle="warning" allowBlank="1" showInputMessage="1" showErrorMessage="1" sqref="C9:C13" xr:uid="{080AE8FF-4309-48CA-9BB0-174DE1870B3E}"/>
    <dataValidation type="list" errorStyle="warning" allowBlank="1" showErrorMessage="1" errorTitle="Invalid Entry" error="Answer must be either Yes or No" sqref="C17 C20" xr:uid="{D4DEF2F4-7C97-4471-B4AB-E8EEF80E507F}">
      <formula1>$G$2:$G$3</formula1>
    </dataValidation>
    <dataValidation type="list" allowBlank="1" showInputMessage="1" showErrorMessage="1" sqref="C7" xr:uid="{6DD51D14-617A-411F-B98D-7C9BCBBF7EFA}">
      <formula1>$A$28:$A$30</formula1>
    </dataValidation>
  </dataValidations>
  <pageMargins left="0.7" right="0.7" top="0.75" bottom="0.75" header="0.3" footer="0.3"/>
  <pageSetup scale="83" orientation="portrait" r:id="rId1"/>
  <extLst>
    <ext xmlns:x14="http://schemas.microsoft.com/office/spreadsheetml/2009/9/main" uri="{CCE6A557-97BC-4b89-ADB6-D9C93CAAB3DF}">
      <x14:dataValidations xmlns:xm="http://schemas.microsoft.com/office/excel/2006/main" count="2">
        <x14:dataValidation type="list" errorStyle="warning" allowBlank="1" showInputMessage="1" showErrorMessage="1" xr:uid="{C2932C7C-CA5A-48A0-B212-DC35D9DA2E85}">
          <x14:formula1>
            <xm:f>Data!$G$1:$G$120</xm:f>
          </x14:formula1>
          <xm:sqref>C5</xm:sqref>
        </x14:dataValidation>
        <x14:dataValidation type="list" errorStyle="warning" allowBlank="1" showInputMessage="1" showErrorMessage="1" xr:uid="{E1E83524-7600-44A9-94F1-D70EE9484CF6}">
          <x14:formula1>
            <xm:f>Data!$A$1:$A$57</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W39"/>
  <sheetViews>
    <sheetView tabSelected="1" zoomScaleNormal="100" zoomScaleSheetLayoutView="100" workbookViewId="0">
      <selection activeCell="F27" sqref="F27"/>
    </sheetView>
  </sheetViews>
  <sheetFormatPr defaultRowHeight="15" x14ac:dyDescent="0.25"/>
  <cols>
    <col min="1" max="1" width="5.7109375" style="36" customWidth="1"/>
    <col min="2" max="2" width="14.5703125" style="36" customWidth="1"/>
    <col min="3" max="3" width="26.42578125" style="36" customWidth="1"/>
    <col min="4" max="4" width="10" style="36" customWidth="1"/>
    <col min="5" max="5" width="2.5703125" style="47" customWidth="1"/>
    <col min="6" max="6" width="16.140625" style="37" customWidth="1"/>
    <col min="7" max="7" width="129.85546875" style="35" customWidth="1"/>
    <col min="8" max="8" width="0.28515625" style="35" customWidth="1"/>
    <col min="9" max="9" width="1.7109375" style="35" customWidth="1"/>
    <col min="10" max="23" width="9.140625" style="35"/>
    <col min="24" max="16384" width="9.140625" style="36"/>
  </cols>
  <sheetData>
    <row r="1" spans="1:19" x14ac:dyDescent="0.25">
      <c r="A1" s="94" t="s">
        <v>29</v>
      </c>
      <c r="B1" s="95"/>
      <c r="C1" s="95"/>
      <c r="D1" s="95"/>
      <c r="E1" s="95"/>
      <c r="F1" s="95"/>
      <c r="G1" s="34" t="s">
        <v>30</v>
      </c>
    </row>
    <row r="2" spans="1:19" x14ac:dyDescent="0.25">
      <c r="A2" s="95"/>
      <c r="B2" s="95"/>
      <c r="C2" s="95"/>
      <c r="D2" s="95"/>
      <c r="E2" s="95"/>
      <c r="F2" s="95"/>
    </row>
    <row r="3" spans="1:19" x14ac:dyDescent="0.25">
      <c r="A3" s="96" t="s">
        <v>31</v>
      </c>
      <c r="B3" s="95"/>
      <c r="C3" s="95"/>
      <c r="D3" s="95"/>
      <c r="E3" s="95"/>
      <c r="F3" s="95"/>
      <c r="G3" s="35" t="s">
        <v>32</v>
      </c>
    </row>
    <row r="4" spans="1:19" x14ac:dyDescent="0.25">
      <c r="E4" s="83"/>
      <c r="G4" s="38" t="s">
        <v>33</v>
      </c>
      <c r="H4" s="39"/>
      <c r="I4" s="39"/>
      <c r="J4" s="39"/>
      <c r="K4" s="39"/>
      <c r="L4" s="39"/>
      <c r="M4" s="39"/>
      <c r="N4" s="39"/>
      <c r="O4" s="39"/>
      <c r="P4" s="39"/>
      <c r="Q4" s="39"/>
      <c r="R4" s="39"/>
      <c r="S4" s="39"/>
    </row>
    <row r="6" spans="1:19" x14ac:dyDescent="0.25">
      <c r="A6" s="36" t="s">
        <v>34</v>
      </c>
      <c r="E6" s="83"/>
      <c r="G6" s="35" t="s">
        <v>35</v>
      </c>
    </row>
    <row r="8" spans="1:19" ht="18" customHeight="1" x14ac:dyDescent="0.25">
      <c r="E8" s="83"/>
      <c r="G8" s="40" t="str">
        <f>IF('Information Sheet'!C15="Full-Time","DO NOT COMPLETE SCHEDULE A!  You selected Full-Time MC on the information sheet, therefore you must complete Schedule B","")</f>
        <v/>
      </c>
      <c r="H8" s="41" t="str">
        <f>IF('Information Sheet'!C15="no","DO NOT COMPLETE THIS SCHEDULE--USE SCHEDULE B FOR FULL-TIME OFFICE","")</f>
        <v/>
      </c>
    </row>
    <row r="10" spans="1:19" ht="20.100000000000001" customHeight="1" x14ac:dyDescent="0.25">
      <c r="A10" s="36" t="s">
        <v>36</v>
      </c>
      <c r="E10" s="83"/>
      <c r="G10" s="35" t="s">
        <v>37</v>
      </c>
      <c r="J10" s="42"/>
    </row>
    <row r="11" spans="1:19" ht="20.100000000000001" customHeight="1" x14ac:dyDescent="0.25">
      <c r="B11" s="14" t="s">
        <v>38</v>
      </c>
      <c r="C11" s="12" t="s">
        <v>12</v>
      </c>
      <c r="D11" s="70"/>
      <c r="E11" s="83" t="s">
        <v>39</v>
      </c>
      <c r="F11" s="10" t="s">
        <v>9</v>
      </c>
      <c r="G11" s="35" t="s">
        <v>40</v>
      </c>
    </row>
    <row r="12" spans="1:19" ht="20.100000000000001" customHeight="1" x14ac:dyDescent="0.25">
      <c r="B12" s="14" t="s">
        <v>41</v>
      </c>
      <c r="C12" s="12" t="s">
        <v>42</v>
      </c>
      <c r="D12" s="70"/>
      <c r="E12" s="83" t="s">
        <v>39</v>
      </c>
      <c r="F12" s="11" t="s">
        <v>9</v>
      </c>
    </row>
    <row r="13" spans="1:19" ht="20.100000000000001" customHeight="1" x14ac:dyDescent="0.25">
      <c r="B13" s="12" t="s">
        <v>9</v>
      </c>
      <c r="C13" s="12" t="s">
        <v>43</v>
      </c>
      <c r="D13" s="70"/>
      <c r="E13" s="83" t="s">
        <v>39</v>
      </c>
      <c r="F13" s="10" t="s">
        <v>9</v>
      </c>
    </row>
    <row r="14" spans="1:19" ht="20.100000000000001" customHeight="1" x14ac:dyDescent="0.25">
      <c r="B14" s="13"/>
      <c r="C14" s="12" t="s">
        <v>9</v>
      </c>
      <c r="D14" s="70" t="s">
        <v>9</v>
      </c>
      <c r="E14" s="83" t="s">
        <v>39</v>
      </c>
      <c r="F14" s="11" t="s">
        <v>9</v>
      </c>
    </row>
    <row r="15" spans="1:19" ht="20.100000000000001" customHeight="1" x14ac:dyDescent="0.25">
      <c r="B15" s="13"/>
      <c r="C15" s="12"/>
      <c r="D15" s="70" t="s">
        <v>9</v>
      </c>
      <c r="E15" s="83" t="s">
        <v>39</v>
      </c>
      <c r="F15" s="11" t="s">
        <v>9</v>
      </c>
    </row>
    <row r="16" spans="1:19" ht="20.100000000000001" customHeight="1" x14ac:dyDescent="0.25">
      <c r="E16" s="83"/>
      <c r="F16" s="33"/>
    </row>
    <row r="17" spans="1:23" ht="20.100000000000001" customHeight="1" x14ac:dyDescent="0.25">
      <c r="A17" s="36" t="s">
        <v>44</v>
      </c>
      <c r="E17" s="83" t="s">
        <v>39</v>
      </c>
      <c r="F17" s="10" t="s">
        <v>43</v>
      </c>
      <c r="G17" s="35" t="s">
        <v>45</v>
      </c>
    </row>
    <row r="18" spans="1:23" ht="20.100000000000001" customHeight="1" x14ac:dyDescent="0.25">
      <c r="A18" s="36" t="s">
        <v>46</v>
      </c>
      <c r="E18" s="83" t="s">
        <v>39</v>
      </c>
      <c r="F18" s="10" t="s">
        <v>9</v>
      </c>
      <c r="G18" s="35" t="s">
        <v>47</v>
      </c>
    </row>
    <row r="19" spans="1:23" ht="20.100000000000001" customHeight="1" x14ac:dyDescent="0.25">
      <c r="A19" s="36" t="s">
        <v>48</v>
      </c>
      <c r="E19" s="83" t="s">
        <v>39</v>
      </c>
      <c r="F19" s="10" t="s">
        <v>9</v>
      </c>
      <c r="G19" s="35" t="s">
        <v>49</v>
      </c>
    </row>
    <row r="20" spans="1:23" ht="20.100000000000001" customHeight="1" x14ac:dyDescent="0.25">
      <c r="A20" s="36" t="s">
        <v>50</v>
      </c>
      <c r="E20" s="83" t="s">
        <v>39</v>
      </c>
      <c r="F20" s="10" t="s">
        <v>9</v>
      </c>
      <c r="G20" s="35" t="s">
        <v>51</v>
      </c>
    </row>
    <row r="21" spans="1:23" ht="20.100000000000001" customHeight="1" x14ac:dyDescent="0.25">
      <c r="A21" s="36" t="s">
        <v>52</v>
      </c>
      <c r="E21" s="83" t="s">
        <v>39</v>
      </c>
      <c r="F21" s="10" t="s">
        <v>9</v>
      </c>
      <c r="G21" s="35" t="s">
        <v>53</v>
      </c>
    </row>
    <row r="22" spans="1:23" ht="20.100000000000001" customHeight="1" x14ac:dyDescent="0.25">
      <c r="A22" s="14"/>
      <c r="B22" s="14"/>
      <c r="C22" s="14"/>
      <c r="D22" s="14"/>
      <c r="E22" s="32"/>
      <c r="F22" s="33"/>
    </row>
    <row r="23" spans="1:23" ht="20.100000000000001" customHeight="1" x14ac:dyDescent="0.25">
      <c r="A23" s="14"/>
      <c r="B23" s="14"/>
      <c r="C23" s="14"/>
      <c r="D23" s="14"/>
      <c r="E23" s="32"/>
      <c r="F23" s="33"/>
    </row>
    <row r="24" spans="1:23" ht="20.100000000000001" customHeight="1" x14ac:dyDescent="0.25">
      <c r="A24" s="36" t="s">
        <v>54</v>
      </c>
      <c r="E24" s="83"/>
      <c r="F24" s="33"/>
    </row>
    <row r="25" spans="1:23" ht="20.100000000000001" customHeight="1" x14ac:dyDescent="0.25">
      <c r="B25" s="99"/>
      <c r="C25" s="99"/>
      <c r="D25" s="14"/>
      <c r="E25" s="32" t="s">
        <v>39</v>
      </c>
      <c r="F25" s="10"/>
      <c r="G25" s="35" t="s">
        <v>55</v>
      </c>
    </row>
    <row r="26" spans="1:23" ht="20.100000000000001" customHeight="1" x14ac:dyDescent="0.25">
      <c r="B26" s="99"/>
      <c r="C26" s="99"/>
      <c r="D26" s="14"/>
      <c r="E26" s="32" t="s">
        <v>39</v>
      </c>
      <c r="F26" s="10"/>
      <c r="G26" s="98" t="s">
        <v>56</v>
      </c>
      <c r="H26" s="98"/>
      <c r="I26" s="98"/>
      <c r="J26" s="98"/>
      <c r="K26" s="98"/>
      <c r="L26" s="98"/>
      <c r="M26" s="98"/>
      <c r="N26" s="98"/>
      <c r="O26" s="98"/>
      <c r="P26" s="98"/>
      <c r="Q26" s="98"/>
      <c r="R26" s="98"/>
      <c r="S26" s="98"/>
      <c r="T26" s="98"/>
      <c r="U26" s="98"/>
      <c r="V26" s="98"/>
      <c r="W26" s="98"/>
    </row>
    <row r="27" spans="1:23" ht="20.100000000000001" customHeight="1" x14ac:dyDescent="0.25">
      <c r="B27" s="99"/>
      <c r="C27" s="99"/>
      <c r="D27" s="14"/>
      <c r="E27" s="32"/>
      <c r="F27" s="11"/>
      <c r="G27" s="98"/>
      <c r="H27" s="98"/>
      <c r="I27" s="98"/>
      <c r="J27" s="98"/>
      <c r="K27" s="98"/>
      <c r="L27" s="98"/>
      <c r="M27" s="98"/>
      <c r="N27" s="98"/>
      <c r="O27" s="98"/>
      <c r="P27" s="98"/>
      <c r="Q27" s="98"/>
      <c r="R27" s="98"/>
      <c r="S27" s="98"/>
      <c r="T27" s="98"/>
      <c r="U27" s="98"/>
      <c r="V27" s="98"/>
      <c r="W27" s="98"/>
    </row>
    <row r="28" spans="1:23" ht="20.100000000000001" customHeight="1" x14ac:dyDescent="0.25">
      <c r="E28" s="83"/>
      <c r="F28" s="33"/>
    </row>
    <row r="29" spans="1:23" ht="13.5" customHeight="1" thickBot="1" x14ac:dyDescent="0.3">
      <c r="B29" s="43" t="s">
        <v>57</v>
      </c>
      <c r="C29" s="43"/>
      <c r="E29" s="83" t="s">
        <v>39</v>
      </c>
      <c r="F29" s="44">
        <f>IF(SUM(F11:F27)&gt;0,SUM(F11:F27),0)</f>
        <v>0</v>
      </c>
      <c r="G29" s="35" t="s">
        <v>58</v>
      </c>
    </row>
    <row r="30" spans="1:23" ht="15.75" thickTop="1" x14ac:dyDescent="0.25">
      <c r="B30" s="45" t="s">
        <v>59</v>
      </c>
      <c r="C30" s="45"/>
      <c r="E30" s="83"/>
    </row>
    <row r="31" spans="1:23" ht="15" customHeight="1" x14ac:dyDescent="0.25">
      <c r="E31" s="83"/>
    </row>
    <row r="32" spans="1:23" x14ac:dyDescent="0.25">
      <c r="A32" s="97" t="s">
        <v>60</v>
      </c>
      <c r="B32" s="97"/>
      <c r="C32" s="97"/>
      <c r="D32" s="97"/>
      <c r="E32" s="97"/>
      <c r="F32" s="97"/>
    </row>
    <row r="33" spans="1:6" x14ac:dyDescent="0.25">
      <c r="A33" s="97"/>
      <c r="B33" s="97"/>
      <c r="C33" s="97"/>
      <c r="D33" s="97"/>
      <c r="E33" s="97"/>
      <c r="F33" s="97"/>
    </row>
    <row r="34" spans="1:6" x14ac:dyDescent="0.25">
      <c r="A34" s="97"/>
      <c r="B34" s="97"/>
      <c r="C34" s="97"/>
      <c r="D34" s="97"/>
      <c r="E34" s="97"/>
      <c r="F34" s="97"/>
    </row>
    <row r="35" spans="1:6" x14ac:dyDescent="0.25">
      <c r="A35" s="97"/>
      <c r="B35" s="97"/>
      <c r="C35" s="97"/>
      <c r="D35" s="97"/>
      <c r="E35" s="97"/>
      <c r="F35" s="97"/>
    </row>
    <row r="36" spans="1:6" x14ac:dyDescent="0.25">
      <c r="A36" s="97"/>
      <c r="B36" s="97"/>
      <c r="C36" s="97"/>
      <c r="D36" s="97"/>
      <c r="E36" s="97"/>
      <c r="F36" s="97"/>
    </row>
    <row r="37" spans="1:6" x14ac:dyDescent="0.25">
      <c r="A37" s="97"/>
      <c r="B37" s="97"/>
      <c r="C37" s="97"/>
      <c r="D37" s="97"/>
      <c r="E37" s="97"/>
      <c r="F37" s="97"/>
    </row>
    <row r="38" spans="1:6" x14ac:dyDescent="0.25">
      <c r="A38" s="97"/>
      <c r="B38" s="97"/>
      <c r="C38" s="97"/>
      <c r="D38" s="97"/>
      <c r="E38" s="97"/>
      <c r="F38" s="97"/>
    </row>
    <row r="39" spans="1:6" x14ac:dyDescent="0.25">
      <c r="A39" s="97"/>
      <c r="B39" s="97"/>
      <c r="C39" s="97"/>
      <c r="D39" s="97"/>
      <c r="E39" s="97"/>
      <c r="F39" s="97"/>
    </row>
  </sheetData>
  <sheetProtection algorithmName="SHA-512" hashValue="a04+QH6JXHvnwQTY4DA0fTbXbz0P05Waqu2oOziZwIL9kOVuTBqE3JnIDIwhYAUZBPXpwDgAX0wlH4rxcHbA8Q==" saltValue="ctk0l/+2i1K8M71R8oWaoQ==" spinCount="100000" sheet="1" objects="1" scenarios="1" selectLockedCells="1"/>
  <customSheetViews>
    <customSheetView guid="{7ECF0CDB-8EE9-4A2B-A32C-73E593E109AC}" showPageBreaks="1" showRowCol="0">
      <selection activeCell="B11" sqref="B11"/>
    </customSheetView>
  </customSheetViews>
  <mergeCells count="7">
    <mergeCell ref="A1:F2"/>
    <mergeCell ref="A3:F3"/>
    <mergeCell ref="A32:F39"/>
    <mergeCell ref="G26:W27"/>
    <mergeCell ref="B25:C25"/>
    <mergeCell ref="B26:C26"/>
    <mergeCell ref="B27:C27"/>
  </mergeCells>
  <dataValidations count="1">
    <dataValidation type="list" errorStyle="warning" allowBlank="1" showErrorMessage="1" errorTitle="Invalid Entry" error="Answer must be either Yes or No" sqref="D11:D15" xr:uid="{63E5BFDC-05A6-4325-9B36-3589CC8EE055}">
      <formula1>"Full-time, Part-time"</formula1>
    </dataValidation>
  </dataValidations>
  <pageMargins left="0.7" right="0.7" top="0.75" bottom="0.75" header="0.3" footer="0.3"/>
  <pageSetup scale="98" orientation="portrait" horizontalDpi="300" verticalDpi="300" r:id="rId1"/>
  <headerFooter>
    <oddFooter>&amp;CSchedule 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Z41"/>
  <sheetViews>
    <sheetView topLeftCell="A9" zoomScaleNormal="100" zoomScaleSheetLayoutView="100" workbookViewId="0">
      <selection activeCell="B25" sqref="B25:C29"/>
    </sheetView>
  </sheetViews>
  <sheetFormatPr defaultRowHeight="15" x14ac:dyDescent="0.25"/>
  <cols>
    <col min="1" max="1" width="6.28515625" customWidth="1"/>
    <col min="2" max="2" width="21.140625" customWidth="1"/>
    <col min="3" max="3" width="22.5703125" customWidth="1"/>
    <col min="4" max="4" width="9.85546875" customWidth="1"/>
    <col min="5" max="5" width="2" style="5" bestFit="1" customWidth="1"/>
    <col min="6" max="6" width="13.28515625" style="7" customWidth="1"/>
    <col min="7" max="22" width="9.140625" style="17"/>
    <col min="23" max="24" width="42.5703125" style="17" customWidth="1"/>
    <col min="25" max="26" width="9.140625" style="17"/>
  </cols>
  <sheetData>
    <row r="1" spans="1:19" x14ac:dyDescent="0.25">
      <c r="A1" s="100" t="s">
        <v>61</v>
      </c>
      <c r="B1" s="101"/>
      <c r="C1" s="101"/>
      <c r="D1" s="101"/>
      <c r="E1" s="101"/>
      <c r="F1" s="101"/>
      <c r="G1" s="24" t="s">
        <v>30</v>
      </c>
    </row>
    <row r="2" spans="1:19" x14ac:dyDescent="0.25">
      <c r="A2" s="101"/>
      <c r="B2" s="101"/>
      <c r="C2" s="101"/>
      <c r="D2" s="101"/>
      <c r="E2" s="101"/>
      <c r="F2" s="101"/>
    </row>
    <row r="3" spans="1:19" x14ac:dyDescent="0.25">
      <c r="A3" s="102" t="s">
        <v>62</v>
      </c>
      <c r="B3" s="101"/>
      <c r="C3" s="101"/>
      <c r="D3" s="101"/>
      <c r="E3" s="101"/>
      <c r="F3" s="101"/>
      <c r="G3" s="29" t="s">
        <v>63</v>
      </c>
      <c r="H3" s="30"/>
      <c r="I3" s="30"/>
      <c r="J3" s="30"/>
      <c r="K3" s="30"/>
      <c r="L3" s="30"/>
      <c r="M3" s="30"/>
      <c r="N3" s="30"/>
      <c r="O3" s="30"/>
      <c r="P3" s="30"/>
      <c r="Q3" s="30"/>
      <c r="R3" s="30"/>
      <c r="S3" s="30"/>
    </row>
    <row r="4" spans="1:19" x14ac:dyDescent="0.25">
      <c r="E4" s="85"/>
      <c r="G4" s="29" t="str">
        <f>IF('Information Sheet'!C15="Part-Time","DO NOT COMPLETE SCHEDULE B!  You selected Part-Time MC on the information sheet, therefore you must complete Schedule A!","")</f>
        <v/>
      </c>
      <c r="H4" s="29"/>
      <c r="I4" s="29"/>
      <c r="J4" s="29"/>
      <c r="K4" s="29"/>
      <c r="L4" s="29"/>
      <c r="M4" s="29"/>
      <c r="N4" s="29"/>
      <c r="O4" s="29"/>
      <c r="P4" s="29"/>
      <c r="Q4" s="29"/>
      <c r="R4" s="29"/>
      <c r="S4" s="29"/>
    </row>
    <row r="5" spans="1:19" x14ac:dyDescent="0.25">
      <c r="A5" t="s">
        <v>64</v>
      </c>
      <c r="E5" s="85"/>
      <c r="G5" s="17" t="s">
        <v>35</v>
      </c>
    </row>
    <row r="6" spans="1:19" ht="20.100000000000001" customHeight="1" x14ac:dyDescent="0.25">
      <c r="E6" s="85"/>
    </row>
    <row r="7" spans="1:19" ht="20.100000000000001" customHeight="1" x14ac:dyDescent="0.25">
      <c r="A7" t="s">
        <v>65</v>
      </c>
      <c r="E7" s="85"/>
      <c r="G7" s="17" t="s">
        <v>37</v>
      </c>
    </row>
    <row r="8" spans="1:19" ht="20.100000000000001" customHeight="1" x14ac:dyDescent="0.25">
      <c r="B8" s="14" t="s">
        <v>38</v>
      </c>
      <c r="C8" s="12"/>
      <c r="D8" s="31"/>
      <c r="E8" s="32" t="s">
        <v>39</v>
      </c>
      <c r="F8" s="10"/>
      <c r="G8" s="17" t="s">
        <v>66</v>
      </c>
    </row>
    <row r="9" spans="1:19" ht="20.100000000000001" customHeight="1" x14ac:dyDescent="0.25">
      <c r="B9" s="14" t="s">
        <v>41</v>
      </c>
      <c r="C9" s="12"/>
      <c r="D9" s="31" t="s">
        <v>9</v>
      </c>
      <c r="E9" s="32" t="s">
        <v>39</v>
      </c>
      <c r="F9" s="11"/>
    </row>
    <row r="10" spans="1:19" ht="20.100000000000001" customHeight="1" x14ac:dyDescent="0.25">
      <c r="B10" s="14" t="s">
        <v>67</v>
      </c>
      <c r="C10" s="13"/>
      <c r="D10" s="31" t="s">
        <v>9</v>
      </c>
      <c r="E10" s="32" t="s">
        <v>39</v>
      </c>
      <c r="F10" s="11"/>
    </row>
    <row r="11" spans="1:19" ht="20.100000000000001" customHeight="1" x14ac:dyDescent="0.25">
      <c r="B11" s="12" t="s">
        <v>9</v>
      </c>
      <c r="C11" s="12"/>
      <c r="D11" s="31" t="s">
        <v>9</v>
      </c>
      <c r="E11" s="32" t="s">
        <v>39</v>
      </c>
      <c r="F11" s="10"/>
    </row>
    <row r="12" spans="1:19" ht="20.100000000000001" customHeight="1" x14ac:dyDescent="0.25">
      <c r="B12" s="13"/>
      <c r="C12" s="12"/>
      <c r="D12" s="31" t="s">
        <v>9</v>
      </c>
      <c r="E12" s="32" t="s">
        <v>39</v>
      </c>
      <c r="F12" s="11"/>
    </row>
    <row r="13" spans="1:19" ht="20.100000000000001" customHeight="1" x14ac:dyDescent="0.25">
      <c r="B13" s="13"/>
      <c r="C13" s="12"/>
      <c r="D13" s="31" t="s">
        <v>9</v>
      </c>
      <c r="E13" s="32" t="s">
        <v>39</v>
      </c>
      <c r="F13" s="28"/>
    </row>
    <row r="14" spans="1:19" ht="20.100000000000001" customHeight="1" x14ac:dyDescent="0.25">
      <c r="A14" t="s">
        <v>68</v>
      </c>
      <c r="C14" s="14"/>
      <c r="D14" s="14"/>
      <c r="E14" s="32" t="s">
        <v>39</v>
      </c>
      <c r="F14" s="10"/>
    </row>
    <row r="15" spans="1:19" ht="20.100000000000001" customHeight="1" x14ac:dyDescent="0.25">
      <c r="A15" t="s">
        <v>69</v>
      </c>
      <c r="C15" s="14"/>
      <c r="D15" s="14"/>
      <c r="E15" s="32" t="s">
        <v>39</v>
      </c>
      <c r="F15" s="10"/>
      <c r="G15" s="17" t="s">
        <v>70</v>
      </c>
    </row>
    <row r="16" spans="1:19" ht="20.100000000000001" customHeight="1" x14ac:dyDescent="0.25">
      <c r="A16" s="105" t="s">
        <v>71</v>
      </c>
      <c r="B16" s="105"/>
      <c r="C16" s="46"/>
      <c r="D16" s="14"/>
      <c r="E16" s="32" t="s">
        <v>39</v>
      </c>
      <c r="F16" s="10"/>
    </row>
    <row r="17" spans="1:23" ht="20.100000000000001" customHeight="1" x14ac:dyDescent="0.25">
      <c r="A17" t="s">
        <v>72</v>
      </c>
      <c r="C17" s="14"/>
      <c r="D17" s="14"/>
      <c r="E17" s="32" t="s">
        <v>39</v>
      </c>
      <c r="F17" s="10"/>
    </row>
    <row r="18" spans="1:23" ht="20.100000000000001" customHeight="1" x14ac:dyDescent="0.25">
      <c r="A18" t="s">
        <v>73</v>
      </c>
      <c r="C18" s="14"/>
      <c r="D18" s="14"/>
      <c r="E18" s="32" t="s">
        <v>39</v>
      </c>
      <c r="F18" s="10"/>
      <c r="G18" s="17" t="s">
        <v>74</v>
      </c>
    </row>
    <row r="19" spans="1:23" ht="20.100000000000001" customHeight="1" x14ac:dyDescent="0.25">
      <c r="A19" t="s">
        <v>46</v>
      </c>
      <c r="C19" s="14"/>
      <c r="D19" s="14"/>
      <c r="E19" s="32" t="s">
        <v>39</v>
      </c>
      <c r="F19" s="10"/>
      <c r="G19" s="17" t="s">
        <v>47</v>
      </c>
    </row>
    <row r="20" spans="1:23" ht="20.100000000000001" customHeight="1" x14ac:dyDescent="0.25">
      <c r="A20" t="s">
        <v>75</v>
      </c>
      <c r="C20" s="14"/>
      <c r="D20" s="14"/>
      <c r="E20" s="32" t="s">
        <v>39</v>
      </c>
      <c r="F20" s="10"/>
      <c r="G20" s="17" t="s">
        <v>49</v>
      </c>
    </row>
    <row r="21" spans="1:23" ht="20.100000000000001" customHeight="1" x14ac:dyDescent="0.25">
      <c r="A21" t="s">
        <v>76</v>
      </c>
      <c r="C21" s="14"/>
      <c r="D21" s="14"/>
      <c r="E21" s="32" t="s">
        <v>39</v>
      </c>
      <c r="F21" s="10"/>
      <c r="G21" s="17" t="s">
        <v>51</v>
      </c>
    </row>
    <row r="22" spans="1:23" ht="20.100000000000001" customHeight="1" x14ac:dyDescent="0.25">
      <c r="A22" t="s">
        <v>52</v>
      </c>
      <c r="C22" s="14"/>
      <c r="D22" s="14"/>
      <c r="E22" s="32" t="s">
        <v>39</v>
      </c>
      <c r="F22" s="10"/>
      <c r="G22" s="17" t="s">
        <v>53</v>
      </c>
    </row>
    <row r="23" spans="1:23" ht="20.100000000000001" customHeight="1" x14ac:dyDescent="0.25">
      <c r="A23" s="14"/>
      <c r="B23" s="14"/>
      <c r="C23" s="14"/>
      <c r="D23" s="14"/>
      <c r="E23" s="32"/>
      <c r="F23" s="26"/>
    </row>
    <row r="24" spans="1:23" ht="20.100000000000001" customHeight="1" x14ac:dyDescent="0.25">
      <c r="A24" s="14" t="s">
        <v>54</v>
      </c>
      <c r="B24" s="14"/>
      <c r="C24" s="14"/>
      <c r="D24" s="14"/>
      <c r="E24" s="32"/>
      <c r="F24" s="33"/>
      <c r="G24" s="17" t="s">
        <v>77</v>
      </c>
    </row>
    <row r="25" spans="1:23" ht="20.100000000000001" customHeight="1" x14ac:dyDescent="0.25">
      <c r="A25" s="14"/>
      <c r="B25" s="99"/>
      <c r="C25" s="99"/>
      <c r="D25" s="14"/>
      <c r="E25" s="32" t="s">
        <v>39</v>
      </c>
      <c r="F25" s="10" t="s">
        <v>9</v>
      </c>
      <c r="G25" s="104" t="s">
        <v>56</v>
      </c>
      <c r="H25" s="104"/>
      <c r="I25" s="104"/>
      <c r="J25" s="104"/>
      <c r="K25" s="104"/>
      <c r="L25" s="104"/>
      <c r="M25" s="104"/>
      <c r="N25" s="104"/>
      <c r="O25" s="104"/>
      <c r="P25" s="104"/>
      <c r="Q25" s="104"/>
      <c r="R25" s="104"/>
      <c r="S25" s="104"/>
      <c r="T25" s="104"/>
      <c r="U25" s="104"/>
      <c r="V25" s="104"/>
      <c r="W25" s="104"/>
    </row>
    <row r="26" spans="1:23" ht="20.100000000000001" customHeight="1" x14ac:dyDescent="0.25">
      <c r="A26" s="14"/>
      <c r="B26" s="106"/>
      <c r="C26" s="106"/>
      <c r="D26" s="14"/>
      <c r="E26" s="32" t="s">
        <v>39</v>
      </c>
      <c r="F26" s="10"/>
      <c r="G26" s="104"/>
      <c r="H26" s="104"/>
      <c r="I26" s="104"/>
      <c r="J26" s="104"/>
      <c r="K26" s="104"/>
      <c r="L26" s="104"/>
      <c r="M26" s="104"/>
      <c r="N26" s="104"/>
      <c r="O26" s="104"/>
      <c r="P26" s="104"/>
      <c r="Q26" s="104"/>
      <c r="R26" s="104"/>
      <c r="S26" s="104"/>
      <c r="T26" s="104"/>
      <c r="U26" s="104"/>
      <c r="V26" s="104"/>
      <c r="W26" s="104"/>
    </row>
    <row r="27" spans="1:23" ht="20.100000000000001" customHeight="1" x14ac:dyDescent="0.25">
      <c r="A27" s="14"/>
      <c r="B27" s="106"/>
      <c r="C27" s="106"/>
      <c r="D27" s="14"/>
      <c r="E27" s="32" t="s">
        <v>39</v>
      </c>
      <c r="F27" s="11"/>
    </row>
    <row r="28" spans="1:23" ht="20.100000000000001" customHeight="1" x14ac:dyDescent="0.25">
      <c r="A28" s="14"/>
      <c r="B28" s="106" t="s">
        <v>9</v>
      </c>
      <c r="C28" s="106"/>
      <c r="D28" s="14"/>
      <c r="E28" s="32" t="s">
        <v>39</v>
      </c>
      <c r="F28" s="10" t="s">
        <v>9</v>
      </c>
    </row>
    <row r="29" spans="1:23" ht="20.100000000000001" customHeight="1" x14ac:dyDescent="0.25">
      <c r="A29" s="14"/>
      <c r="B29" s="106"/>
      <c r="C29" s="106"/>
      <c r="D29" s="14"/>
      <c r="E29" s="32" t="s">
        <v>39</v>
      </c>
      <c r="F29" s="11"/>
    </row>
    <row r="30" spans="1:23" ht="20.100000000000001" customHeight="1" thickBot="1" x14ac:dyDescent="0.3">
      <c r="B30" s="3" t="s">
        <v>57</v>
      </c>
      <c r="C30" s="3"/>
      <c r="E30" s="85" t="s">
        <v>39</v>
      </c>
      <c r="F30" s="8">
        <f>SUM(F7:F29)</f>
        <v>0</v>
      </c>
      <c r="G30" s="17" t="s">
        <v>58</v>
      </c>
    </row>
    <row r="31" spans="1:23" ht="13.5" customHeight="1" thickTop="1" x14ac:dyDescent="0.25">
      <c r="B31" s="1" t="s">
        <v>59</v>
      </c>
      <c r="C31" s="1"/>
      <c r="E31" s="85"/>
    </row>
    <row r="32" spans="1:23" ht="8.25" customHeight="1" x14ac:dyDescent="0.25">
      <c r="E32" s="85"/>
    </row>
    <row r="33" spans="1:6" x14ac:dyDescent="0.25">
      <c r="A33" s="103" t="s">
        <v>78</v>
      </c>
      <c r="B33" s="103"/>
      <c r="C33" s="103"/>
      <c r="D33" s="103"/>
      <c r="E33" s="103"/>
      <c r="F33" s="103"/>
    </row>
    <row r="34" spans="1:6" x14ac:dyDescent="0.25">
      <c r="A34" s="103"/>
      <c r="B34" s="103"/>
      <c r="C34" s="103"/>
      <c r="D34" s="103"/>
      <c r="E34" s="103"/>
      <c r="F34" s="103"/>
    </row>
    <row r="35" spans="1:6" ht="5.25" customHeight="1" x14ac:dyDescent="0.25">
      <c r="A35" s="103"/>
      <c r="B35" s="103"/>
      <c r="C35" s="103"/>
      <c r="D35" s="103"/>
      <c r="E35" s="103"/>
      <c r="F35" s="103"/>
    </row>
    <row r="36" spans="1:6" ht="5.25" customHeight="1" x14ac:dyDescent="0.25">
      <c r="A36" s="103"/>
      <c r="B36" s="103"/>
      <c r="C36" s="103"/>
      <c r="D36" s="103"/>
      <c r="E36" s="103"/>
      <c r="F36" s="103"/>
    </row>
    <row r="37" spans="1:6" ht="10.5" customHeight="1" x14ac:dyDescent="0.25">
      <c r="A37" s="103"/>
      <c r="B37" s="103"/>
      <c r="C37" s="103"/>
      <c r="D37" s="103"/>
      <c r="E37" s="103"/>
      <c r="F37" s="103"/>
    </row>
    <row r="38" spans="1:6" ht="12.75" customHeight="1" x14ac:dyDescent="0.25">
      <c r="A38" s="103"/>
      <c r="B38" s="103"/>
      <c r="C38" s="103"/>
      <c r="D38" s="103"/>
      <c r="E38" s="103"/>
      <c r="F38" s="103"/>
    </row>
    <row r="39" spans="1:6" x14ac:dyDescent="0.25">
      <c r="A39" s="103"/>
      <c r="B39" s="103"/>
      <c r="C39" s="103"/>
      <c r="D39" s="103"/>
      <c r="E39" s="103"/>
      <c r="F39" s="103"/>
    </row>
    <row r="40" spans="1:6" ht="20.25" customHeight="1" x14ac:dyDescent="0.25">
      <c r="A40" s="103"/>
      <c r="B40" s="103"/>
      <c r="C40" s="103"/>
      <c r="D40" s="103"/>
      <c r="E40" s="103"/>
      <c r="F40" s="103"/>
    </row>
    <row r="41" spans="1:6" ht="44.25" customHeight="1" x14ac:dyDescent="0.25">
      <c r="A41" s="103"/>
      <c r="B41" s="103"/>
      <c r="C41" s="103"/>
      <c r="D41" s="103"/>
      <c r="E41" s="103"/>
      <c r="F41" s="103"/>
    </row>
  </sheetData>
  <sheetProtection algorithmName="SHA-512" hashValue="Nxa7fSmfUU1puSa2ruqyo/5/01E1F8ieONcgVwv/x7Omzkp5CIgr3ATQgSiUn/PaaJZwwdPEe00jxzQkA0SN4g==" saltValue="Qd+Jq+8wzbRl/tTa3ErZ2g==" spinCount="100000" sheet="1" selectLockedCells="1"/>
  <customSheetViews>
    <customSheetView guid="{7ECF0CDB-8EE9-4A2B-A32C-73E593E109AC}" showPageBreaks="1" showRowCol="0" topLeftCell="A7">
      <selection activeCell="E7" sqref="E7"/>
    </customSheetView>
  </customSheetViews>
  <mergeCells count="10">
    <mergeCell ref="A1:F2"/>
    <mergeCell ref="A3:F3"/>
    <mergeCell ref="A33:F41"/>
    <mergeCell ref="G25:W26"/>
    <mergeCell ref="A16:B16"/>
    <mergeCell ref="B25:C25"/>
    <mergeCell ref="B26:C26"/>
    <mergeCell ref="B27:C27"/>
    <mergeCell ref="B28:C28"/>
    <mergeCell ref="B29:C29"/>
  </mergeCells>
  <dataValidations count="1">
    <dataValidation type="list" errorStyle="warning" allowBlank="1" showErrorMessage="1" errorTitle="Invalid Entry" error="Answer must be either Yes or No" sqref="D8:D13" xr:uid="{085115A4-583F-468D-97BB-16A4A13DD77D}">
      <formula1>"Full-time, Part-time"</formula1>
    </dataValidation>
  </dataValidations>
  <pageMargins left="0.7" right="0.7" top="0.53" bottom="0.5" header="0.3" footer="0.3"/>
  <pageSetup scale="98" orientation="portrait" horizontalDpi="300" verticalDpi="300" r:id="rId1"/>
  <headerFooter>
    <oddFooter>&amp;CSchedule B</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Z26"/>
  <sheetViews>
    <sheetView showGridLines="0" topLeftCell="A2" zoomScaleNormal="100" zoomScaleSheetLayoutView="100" workbookViewId="0">
      <selection activeCell="G15" sqref="G15"/>
    </sheetView>
  </sheetViews>
  <sheetFormatPr defaultRowHeight="15" x14ac:dyDescent="0.25"/>
  <cols>
    <col min="1" max="1" width="4" customWidth="1"/>
    <col min="2" max="2" width="3" customWidth="1"/>
    <col min="3" max="3" width="6.28515625" customWidth="1"/>
    <col min="4" max="4" width="57.85546875" bestFit="1" customWidth="1"/>
    <col min="5" max="5" width="5.28515625" customWidth="1"/>
    <col min="6" max="6" width="3.28515625" style="5" customWidth="1"/>
    <col min="7" max="7" width="18.28515625" customWidth="1"/>
    <col min="8" max="8" width="5.5703125" style="17" customWidth="1"/>
    <col min="9" max="26" width="9.140625" style="17"/>
  </cols>
  <sheetData>
    <row r="1" spans="1:21" ht="15" customHeight="1" x14ac:dyDescent="0.25">
      <c r="A1" s="94" t="s">
        <v>79</v>
      </c>
      <c r="B1" s="94"/>
      <c r="C1" s="94"/>
      <c r="D1" s="94"/>
      <c r="E1" s="94"/>
      <c r="F1" s="94"/>
      <c r="G1" s="94"/>
      <c r="H1" s="34" t="s">
        <v>30</v>
      </c>
      <c r="I1" s="35"/>
      <c r="J1" s="35"/>
      <c r="K1" s="35"/>
      <c r="L1" s="35"/>
      <c r="M1" s="35"/>
      <c r="N1" s="35"/>
      <c r="O1" s="35"/>
      <c r="P1" s="35"/>
      <c r="Q1" s="35"/>
      <c r="R1" s="35"/>
      <c r="S1" s="35"/>
      <c r="T1" s="35"/>
      <c r="U1" s="35"/>
    </row>
    <row r="2" spans="1:21" x14ac:dyDescent="0.25">
      <c r="A2" s="94"/>
      <c r="B2" s="94"/>
      <c r="C2" s="94"/>
      <c r="D2" s="94"/>
      <c r="E2" s="94"/>
      <c r="F2" s="94"/>
      <c r="G2" s="94"/>
      <c r="H2" s="108"/>
      <c r="I2" s="109"/>
      <c r="J2" s="109"/>
      <c r="K2" s="109"/>
      <c r="L2" s="109"/>
      <c r="M2" s="109"/>
      <c r="N2" s="109"/>
      <c r="O2" s="109"/>
      <c r="P2" s="109"/>
      <c r="Q2" s="109"/>
      <c r="R2" s="109"/>
      <c r="S2" s="35"/>
      <c r="T2" s="35"/>
      <c r="U2" s="35"/>
    </row>
    <row r="3" spans="1:21" ht="27.75" customHeight="1" x14ac:dyDescent="0.25">
      <c r="A3" s="96" t="s">
        <v>80</v>
      </c>
      <c r="B3" s="96"/>
      <c r="C3" s="96"/>
      <c r="D3" s="96"/>
      <c r="E3" s="96"/>
      <c r="F3" s="96"/>
      <c r="G3" s="96"/>
      <c r="H3" s="35"/>
      <c r="I3" s="107" t="str">
        <f>IF('Information Sheet'!C17="no","DO NOT COMPLETE THIS SCHEDULE IF YOU DID NOT SERVE AS SPMC.
IF YOU SERVED AS SPECIAL MASTER COMMISSIONER, RETURN
TO THE INFORMATION SHEET AND ENTER 'YES' TO THE  SPMC QUESTION","")</f>
        <v/>
      </c>
      <c r="J3" s="107"/>
      <c r="K3" s="107"/>
      <c r="L3" s="107"/>
      <c r="M3" s="107"/>
      <c r="N3" s="107"/>
      <c r="O3" s="107"/>
      <c r="P3" s="107"/>
      <c r="Q3" s="35"/>
      <c r="R3" s="35"/>
      <c r="S3" s="35"/>
      <c r="T3" s="35"/>
      <c r="U3" s="35"/>
    </row>
    <row r="4" spans="1:21" ht="9" customHeight="1" x14ac:dyDescent="0.25">
      <c r="A4" s="84"/>
      <c r="B4" s="84"/>
      <c r="C4" s="84"/>
      <c r="D4" s="84"/>
      <c r="E4" s="84"/>
      <c r="F4" s="84"/>
      <c r="G4" s="84"/>
      <c r="H4" s="35"/>
      <c r="I4" s="107"/>
      <c r="J4" s="107"/>
      <c r="K4" s="107"/>
      <c r="L4" s="107"/>
      <c r="M4" s="107"/>
      <c r="N4" s="107"/>
      <c r="O4" s="107"/>
      <c r="P4" s="107"/>
      <c r="Q4" s="35"/>
      <c r="R4" s="35"/>
      <c r="S4" s="35"/>
      <c r="T4" s="35"/>
      <c r="U4" s="35"/>
    </row>
    <row r="5" spans="1:21" x14ac:dyDescent="0.25">
      <c r="A5" s="84"/>
      <c r="B5" s="84"/>
      <c r="C5" s="84"/>
      <c r="D5" s="84"/>
      <c r="E5" s="84"/>
      <c r="F5" s="84"/>
      <c r="G5" s="84"/>
      <c r="H5" s="35"/>
      <c r="I5" s="107"/>
      <c r="J5" s="107"/>
      <c r="K5" s="107"/>
      <c r="L5" s="107"/>
      <c r="M5" s="107"/>
      <c r="N5" s="107"/>
      <c r="O5" s="107"/>
      <c r="P5" s="107"/>
      <c r="Q5" s="35"/>
      <c r="R5" s="35"/>
      <c r="S5" s="35"/>
      <c r="T5" s="35"/>
      <c r="U5" s="35"/>
    </row>
    <row r="6" spans="1:21" x14ac:dyDescent="0.25">
      <c r="A6" s="36" t="s">
        <v>81</v>
      </c>
      <c r="B6" s="36"/>
      <c r="C6" s="60"/>
      <c r="D6" s="36"/>
      <c r="E6" s="36"/>
      <c r="F6" s="83"/>
      <c r="G6" s="36" t="s">
        <v>82</v>
      </c>
      <c r="H6" s="35"/>
      <c r="I6" s="35"/>
      <c r="J6" s="35"/>
      <c r="K6" s="35"/>
      <c r="L6" s="35"/>
      <c r="M6" s="35"/>
      <c r="N6" s="35"/>
      <c r="O6" s="35"/>
      <c r="P6" s="35"/>
      <c r="Q6" s="35"/>
      <c r="R6" s="35"/>
      <c r="S6" s="35"/>
      <c r="T6" s="35"/>
      <c r="U6" s="35"/>
    </row>
    <row r="7" spans="1:21" ht="20.100000000000001" customHeight="1" x14ac:dyDescent="0.25">
      <c r="A7" s="36">
        <v>1</v>
      </c>
      <c r="B7" s="36"/>
      <c r="C7" s="36"/>
      <c r="D7" s="12"/>
      <c r="E7" s="14"/>
      <c r="F7" s="32"/>
      <c r="G7" s="20"/>
      <c r="H7" s="35" t="s">
        <v>83</v>
      </c>
      <c r="I7" s="35"/>
      <c r="J7" s="35"/>
      <c r="K7" s="35"/>
      <c r="L7" s="35"/>
      <c r="M7" s="35"/>
      <c r="N7" s="35"/>
      <c r="O7" s="35"/>
      <c r="P7" s="35"/>
      <c r="Q7" s="35"/>
      <c r="R7" s="35"/>
      <c r="S7" s="35"/>
      <c r="T7" s="35"/>
      <c r="U7" s="35"/>
    </row>
    <row r="8" spans="1:21" ht="20.100000000000001" customHeight="1" x14ac:dyDescent="0.25">
      <c r="A8" s="36">
        <v>2</v>
      </c>
      <c r="B8" s="36"/>
      <c r="C8" s="36"/>
      <c r="D8" s="13"/>
      <c r="E8" s="14"/>
      <c r="F8" s="32"/>
      <c r="G8" s="21"/>
      <c r="H8" s="35"/>
      <c r="I8" s="35"/>
      <c r="J8" s="35"/>
      <c r="K8" s="35"/>
      <c r="L8" s="35"/>
      <c r="M8" s="35"/>
      <c r="N8" s="35"/>
      <c r="O8" s="35"/>
      <c r="P8" s="35"/>
      <c r="Q8" s="35"/>
      <c r="R8" s="35"/>
      <c r="S8" s="35"/>
      <c r="T8" s="35"/>
      <c r="U8" s="35"/>
    </row>
    <row r="9" spans="1:21" ht="20.100000000000001" customHeight="1" x14ac:dyDescent="0.25">
      <c r="A9" s="36">
        <v>3</v>
      </c>
      <c r="B9" s="36"/>
      <c r="C9" s="36"/>
      <c r="D9" s="13"/>
      <c r="E9" s="14"/>
      <c r="F9" s="32"/>
      <c r="G9" s="21"/>
      <c r="H9" s="35"/>
      <c r="I9" s="35"/>
      <c r="J9" s="35"/>
      <c r="K9" s="35"/>
      <c r="L9" s="35"/>
      <c r="M9" s="35"/>
      <c r="N9" s="35"/>
      <c r="O9" s="35"/>
      <c r="P9" s="35"/>
      <c r="Q9" s="35"/>
      <c r="R9" s="35"/>
      <c r="S9" s="35"/>
      <c r="T9" s="35"/>
      <c r="U9" s="35"/>
    </row>
    <row r="10" spans="1:21" ht="20.100000000000001" customHeight="1" x14ac:dyDescent="0.25">
      <c r="A10" s="36">
        <v>4</v>
      </c>
      <c r="B10" s="36"/>
      <c r="C10" s="36"/>
      <c r="D10" s="13"/>
      <c r="E10" s="14"/>
      <c r="F10" s="32"/>
      <c r="G10" s="20"/>
      <c r="H10" s="35"/>
      <c r="I10" s="35"/>
      <c r="J10" s="35"/>
      <c r="K10" s="35"/>
      <c r="L10" s="35"/>
      <c r="M10" s="35"/>
      <c r="N10" s="35"/>
      <c r="O10" s="35"/>
      <c r="P10" s="35"/>
      <c r="Q10" s="35"/>
      <c r="R10" s="35"/>
      <c r="S10" s="35"/>
      <c r="T10" s="35"/>
      <c r="U10" s="35"/>
    </row>
    <row r="11" spans="1:21" ht="20.100000000000001" customHeight="1" x14ac:dyDescent="0.25">
      <c r="A11" s="36">
        <v>5</v>
      </c>
      <c r="B11" s="36"/>
      <c r="C11" s="36"/>
      <c r="D11" s="12"/>
      <c r="E11" s="14"/>
      <c r="F11" s="32"/>
      <c r="G11" s="21"/>
      <c r="H11" s="35"/>
      <c r="I11" s="35"/>
      <c r="J11" s="35"/>
      <c r="K11" s="35"/>
      <c r="L11" s="35"/>
      <c r="M11" s="35"/>
      <c r="N11" s="35"/>
      <c r="O11" s="35"/>
      <c r="P11" s="35"/>
      <c r="Q11" s="35"/>
      <c r="R11" s="35"/>
      <c r="S11" s="35"/>
      <c r="T11" s="35"/>
      <c r="U11" s="35"/>
    </row>
    <row r="12" spans="1:21" ht="24.95" customHeight="1" thickBot="1" x14ac:dyDescent="0.3">
      <c r="A12" s="84"/>
      <c r="B12" s="84"/>
      <c r="C12" s="84"/>
      <c r="D12" s="61" t="s">
        <v>84</v>
      </c>
      <c r="E12" s="84"/>
      <c r="F12" s="84"/>
      <c r="G12" s="62">
        <f>SUM(G7:G11)</f>
        <v>0</v>
      </c>
      <c r="H12" s="35"/>
      <c r="I12" s="35"/>
      <c r="J12" s="35"/>
      <c r="K12" s="35"/>
      <c r="L12" s="35"/>
      <c r="M12" s="35"/>
      <c r="N12" s="35"/>
      <c r="O12" s="35"/>
      <c r="P12" s="35"/>
      <c r="Q12" s="35"/>
      <c r="R12" s="35"/>
      <c r="S12" s="35"/>
      <c r="T12" s="35"/>
      <c r="U12" s="35"/>
    </row>
    <row r="13" spans="1:21" ht="15.75" thickTop="1" x14ac:dyDescent="0.25">
      <c r="A13" s="36"/>
      <c r="B13" s="36"/>
      <c r="C13" s="36"/>
      <c r="D13" s="36"/>
      <c r="E13" s="36"/>
      <c r="F13" s="83"/>
      <c r="G13" s="36"/>
      <c r="H13" s="35"/>
      <c r="I13" s="35"/>
      <c r="J13" s="35"/>
      <c r="K13" s="35"/>
      <c r="L13" s="35"/>
      <c r="M13" s="35"/>
      <c r="N13" s="35"/>
      <c r="O13" s="35"/>
      <c r="P13" s="35"/>
      <c r="Q13" s="35"/>
      <c r="R13" s="35"/>
      <c r="S13" s="35"/>
      <c r="T13" s="35"/>
      <c r="U13" s="35"/>
    </row>
    <row r="14" spans="1:21" ht="27.75" customHeight="1" x14ac:dyDescent="0.25">
      <c r="A14" s="36">
        <v>6</v>
      </c>
      <c r="B14" s="36"/>
      <c r="C14" s="36"/>
      <c r="D14" s="36" t="s">
        <v>85</v>
      </c>
      <c r="E14" s="36"/>
      <c r="F14" s="83" t="s">
        <v>39</v>
      </c>
      <c r="G14" s="10"/>
      <c r="H14" s="35" t="s">
        <v>86</v>
      </c>
      <c r="I14" s="35"/>
      <c r="J14" s="35"/>
      <c r="K14" s="35"/>
      <c r="L14" s="35"/>
      <c r="M14" s="35"/>
      <c r="N14" s="35"/>
      <c r="O14" s="35"/>
      <c r="P14" s="35"/>
      <c r="Q14" s="35"/>
      <c r="R14" s="35"/>
      <c r="S14" s="35"/>
      <c r="T14" s="35"/>
      <c r="U14" s="35"/>
    </row>
    <row r="15" spans="1:21" ht="20.100000000000001" customHeight="1" x14ac:dyDescent="0.25">
      <c r="A15" s="36">
        <v>7</v>
      </c>
      <c r="B15" s="36"/>
      <c r="C15" s="36"/>
      <c r="D15" s="36" t="s">
        <v>87</v>
      </c>
      <c r="E15" s="36"/>
      <c r="F15" s="83" t="s">
        <v>39</v>
      </c>
      <c r="G15" s="11"/>
      <c r="H15" s="35" t="s">
        <v>88</v>
      </c>
      <c r="I15" s="35"/>
      <c r="J15" s="35"/>
      <c r="K15" s="35"/>
      <c r="L15" s="35"/>
      <c r="M15" s="35"/>
      <c r="N15" s="35"/>
      <c r="O15" s="35"/>
      <c r="P15" s="35"/>
      <c r="Q15" s="35"/>
      <c r="R15" s="35"/>
      <c r="S15" s="35"/>
      <c r="T15" s="35"/>
      <c r="U15" s="35"/>
    </row>
    <row r="16" spans="1:21" x14ac:dyDescent="0.25">
      <c r="A16" s="36"/>
      <c r="B16" s="36"/>
      <c r="C16" s="36"/>
      <c r="D16" s="36"/>
      <c r="E16" s="36"/>
      <c r="F16" s="83"/>
      <c r="G16" s="26"/>
      <c r="H16" s="35"/>
      <c r="I16" s="35"/>
      <c r="J16" s="35"/>
      <c r="K16" s="35"/>
      <c r="L16" s="35"/>
      <c r="M16" s="35"/>
      <c r="N16" s="35"/>
      <c r="O16" s="35"/>
      <c r="P16" s="35"/>
      <c r="Q16" s="35"/>
      <c r="R16" s="35"/>
      <c r="S16" s="35"/>
      <c r="T16" s="35"/>
      <c r="U16" s="35"/>
    </row>
    <row r="17" spans="1:21" x14ac:dyDescent="0.25">
      <c r="A17" s="36"/>
      <c r="B17" s="36"/>
      <c r="C17" s="36"/>
      <c r="D17" s="36"/>
      <c r="E17" s="36"/>
      <c r="F17" s="83"/>
      <c r="G17" s="33"/>
      <c r="H17" s="35"/>
      <c r="I17" s="35"/>
      <c r="J17" s="35"/>
      <c r="K17" s="35"/>
      <c r="L17" s="35"/>
      <c r="M17" s="35"/>
      <c r="N17" s="35"/>
      <c r="O17" s="35"/>
      <c r="P17" s="35"/>
      <c r="Q17" s="35"/>
      <c r="R17" s="35"/>
      <c r="S17" s="35"/>
      <c r="T17" s="35"/>
      <c r="U17" s="35"/>
    </row>
    <row r="18" spans="1:21" x14ac:dyDescent="0.25">
      <c r="A18" s="36">
        <v>8</v>
      </c>
      <c r="B18" s="36"/>
      <c r="C18" s="36"/>
      <c r="D18" s="36" t="s">
        <v>89</v>
      </c>
      <c r="E18" s="36"/>
      <c r="F18" s="83" t="s">
        <v>39</v>
      </c>
      <c r="G18" s="9"/>
      <c r="H18" s="35" t="s">
        <v>90</v>
      </c>
      <c r="I18" s="35"/>
      <c r="J18" s="35"/>
      <c r="K18" s="35"/>
      <c r="L18" s="35"/>
      <c r="M18" s="35"/>
      <c r="N18" s="35"/>
      <c r="O18" s="35"/>
      <c r="P18" s="35"/>
      <c r="Q18" s="35"/>
      <c r="R18" s="35"/>
      <c r="S18" s="35"/>
      <c r="T18" s="35"/>
      <c r="U18" s="35"/>
    </row>
    <row r="19" spans="1:21" x14ac:dyDescent="0.25">
      <c r="A19" s="36"/>
      <c r="B19" s="36"/>
      <c r="C19" s="36"/>
      <c r="D19" s="64"/>
      <c r="E19" s="64"/>
      <c r="F19" s="83"/>
      <c r="G19" s="63"/>
      <c r="H19" s="35"/>
      <c r="I19" s="35"/>
      <c r="J19" s="35"/>
      <c r="K19" s="35"/>
      <c r="L19" s="35"/>
      <c r="M19" s="35"/>
      <c r="N19" s="35"/>
      <c r="O19" s="35"/>
      <c r="P19" s="35"/>
      <c r="Q19" s="35"/>
      <c r="R19" s="35"/>
      <c r="S19" s="35"/>
      <c r="T19" s="35"/>
      <c r="U19" s="35"/>
    </row>
    <row r="20" spans="1:21" x14ac:dyDescent="0.25">
      <c r="A20" s="36"/>
      <c r="B20" s="36"/>
      <c r="C20" s="36"/>
      <c r="D20" s="36" t="s">
        <v>91</v>
      </c>
      <c r="E20" s="36"/>
      <c r="F20" s="83" t="s">
        <v>39</v>
      </c>
      <c r="G20" s="65">
        <v>-5000</v>
      </c>
      <c r="H20" s="35"/>
      <c r="I20" s="35"/>
      <c r="J20" s="35"/>
      <c r="K20" s="35"/>
      <c r="L20" s="35"/>
      <c r="M20" s="35"/>
      <c r="N20" s="35"/>
      <c r="O20" s="35"/>
      <c r="P20" s="35"/>
      <c r="Q20" s="35"/>
      <c r="R20" s="35"/>
      <c r="S20" s="35"/>
      <c r="T20" s="35"/>
      <c r="U20" s="35"/>
    </row>
    <row r="21" spans="1:21" x14ac:dyDescent="0.25">
      <c r="A21" s="36"/>
      <c r="B21" s="36"/>
      <c r="C21" s="36"/>
      <c r="D21" s="64"/>
      <c r="E21" s="64"/>
      <c r="F21" s="83"/>
      <c r="G21" s="63"/>
      <c r="H21" s="35"/>
      <c r="I21" s="35"/>
      <c r="J21" s="35"/>
      <c r="K21" s="35"/>
      <c r="L21" s="35"/>
      <c r="M21" s="35"/>
      <c r="N21" s="35"/>
      <c r="O21" s="35"/>
      <c r="P21" s="35"/>
      <c r="Q21" s="35"/>
      <c r="R21" s="35"/>
      <c r="S21" s="35"/>
      <c r="T21" s="35"/>
      <c r="U21" s="35"/>
    </row>
    <row r="22" spans="1:21" ht="15.75" thickBot="1" x14ac:dyDescent="0.3">
      <c r="A22" s="36">
        <v>9</v>
      </c>
      <c r="B22" s="36"/>
      <c r="C22" s="43" t="s">
        <v>92</v>
      </c>
      <c r="D22" s="36"/>
      <c r="E22" s="36"/>
      <c r="F22" s="83" t="s">
        <v>39</v>
      </c>
      <c r="G22" s="44">
        <f>IF(G18&gt;5000,SUM(G18:G20),0)</f>
        <v>0</v>
      </c>
      <c r="H22" s="35" t="s">
        <v>93</v>
      </c>
      <c r="I22" s="35"/>
      <c r="J22" s="35"/>
      <c r="K22" s="35"/>
      <c r="L22" s="35"/>
      <c r="M22" s="35"/>
      <c r="N22" s="35"/>
      <c r="O22" s="35"/>
      <c r="P22" s="35"/>
      <c r="Q22" s="35"/>
      <c r="R22" s="35"/>
      <c r="S22" s="35"/>
      <c r="T22" s="35"/>
      <c r="U22" s="35"/>
    </row>
    <row r="23" spans="1:21" ht="15.75" thickTop="1" x14ac:dyDescent="0.25">
      <c r="A23" s="36"/>
      <c r="B23" s="36"/>
      <c r="C23" s="36"/>
      <c r="D23" s="36" t="s">
        <v>94</v>
      </c>
      <c r="E23" s="36"/>
      <c r="F23" s="83"/>
      <c r="G23" s="36"/>
      <c r="H23" s="35"/>
      <c r="I23" s="35"/>
      <c r="J23" s="35"/>
      <c r="K23" s="35"/>
      <c r="L23" s="35"/>
      <c r="M23" s="35"/>
      <c r="N23" s="35"/>
      <c r="O23" s="35"/>
      <c r="P23" s="35"/>
      <c r="Q23" s="35"/>
      <c r="R23" s="35"/>
      <c r="S23" s="35"/>
      <c r="T23" s="35"/>
      <c r="U23" s="35"/>
    </row>
    <row r="24" spans="1:21" x14ac:dyDescent="0.25">
      <c r="A24" s="36"/>
      <c r="B24" s="36"/>
      <c r="C24" s="36"/>
      <c r="D24" s="36"/>
      <c r="E24" s="36"/>
      <c r="F24" s="83"/>
      <c r="G24" s="36"/>
      <c r="H24" s="35"/>
      <c r="I24" s="35"/>
      <c r="J24" s="35"/>
      <c r="K24" s="35"/>
      <c r="L24" s="35"/>
      <c r="M24" s="35"/>
      <c r="N24" s="35"/>
      <c r="O24" s="35"/>
      <c r="P24" s="35"/>
      <c r="Q24" s="35"/>
      <c r="R24" s="35"/>
      <c r="S24" s="35"/>
      <c r="T24" s="35"/>
      <c r="U24" s="35"/>
    </row>
    <row r="25" spans="1:21" x14ac:dyDescent="0.25">
      <c r="A25" s="110" t="s">
        <v>95</v>
      </c>
      <c r="B25" s="110"/>
      <c r="C25" s="110"/>
      <c r="D25" s="110"/>
      <c r="E25" s="110"/>
      <c r="F25" s="110"/>
      <c r="G25" s="110"/>
      <c r="H25" s="35"/>
      <c r="I25" s="35"/>
      <c r="J25" s="35"/>
      <c r="K25" s="35"/>
      <c r="L25" s="35"/>
      <c r="M25" s="35"/>
      <c r="N25" s="35"/>
      <c r="O25" s="35"/>
      <c r="P25" s="35"/>
      <c r="Q25" s="35"/>
      <c r="R25" s="35"/>
      <c r="S25" s="35"/>
      <c r="T25" s="35"/>
      <c r="U25" s="35"/>
    </row>
    <row r="26" spans="1:21" x14ac:dyDescent="0.25">
      <c r="A26" s="36"/>
      <c r="B26" s="36"/>
      <c r="C26" s="36"/>
      <c r="D26" s="36"/>
      <c r="E26" s="36"/>
      <c r="F26" s="83"/>
      <c r="G26" s="36"/>
      <c r="H26" s="35"/>
      <c r="I26" s="35"/>
      <c r="J26" s="35"/>
      <c r="K26" s="35"/>
      <c r="L26" s="35"/>
      <c r="M26" s="35"/>
      <c r="N26" s="35"/>
      <c r="O26" s="35"/>
      <c r="P26" s="35"/>
      <c r="Q26" s="35"/>
      <c r="R26" s="35"/>
      <c r="S26" s="35"/>
      <c r="T26" s="35"/>
      <c r="U26" s="35"/>
    </row>
  </sheetData>
  <sheetProtection algorithmName="SHA-512" hashValue="b5fn2Tnvqo+F+1wQQcwu1fCAIYo4ASipZcKt3/B00tuGjuWAmzFZeOSmptHM+eD9ZcLT0mzRUh0L2Jc8Y5ncNQ==" saltValue="F4/7aqK+zWXFPV9hrywEcA==" spinCount="100000" sheet="1" selectLockedCells="1"/>
  <customSheetViews>
    <customSheetView guid="{7ECF0CDB-8EE9-4A2B-A32C-73E593E109AC}" showPageBreaks="1" showRowCol="0">
      <selection activeCell="D7" sqref="D7"/>
    </customSheetView>
  </customSheetViews>
  <mergeCells count="5">
    <mergeCell ref="A1:G2"/>
    <mergeCell ref="A3:G3"/>
    <mergeCell ref="I3:P5"/>
    <mergeCell ref="H2:R2"/>
    <mergeCell ref="A25:G25"/>
  </mergeCells>
  <pageMargins left="0.7" right="0.7" top="0.75" bottom="0.75" header="0.3" footer="0.3"/>
  <pageSetup scale="92" orientation="portrait" horizontalDpi="300" verticalDpi="300" r:id="rId1"/>
  <headerFooter>
    <oddFooter>&amp;CSchedule SPMC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2:AA50"/>
  <sheetViews>
    <sheetView showGridLines="0" topLeftCell="A23" zoomScale="112" zoomScaleNormal="112" zoomScaleSheetLayoutView="100" workbookViewId="0">
      <selection activeCell="E41" sqref="E41"/>
    </sheetView>
  </sheetViews>
  <sheetFormatPr defaultRowHeight="15" x14ac:dyDescent="0.25"/>
  <cols>
    <col min="1" max="1" width="4.7109375" customWidth="1"/>
    <col min="2" max="2" width="4.85546875" customWidth="1"/>
    <col min="3" max="3" width="6.28515625" customWidth="1"/>
    <col min="4" max="4" width="57.85546875" bestFit="1" customWidth="1"/>
    <col min="5" max="5" width="18.28515625" customWidth="1"/>
    <col min="6" max="6" width="5.5703125" customWidth="1"/>
    <col min="8" max="8" width="14.140625" style="17" customWidth="1"/>
    <col min="9" max="10" width="9.140625" style="17"/>
    <col min="11" max="11" width="11.140625" style="17" customWidth="1"/>
    <col min="12" max="12" width="9.140625" style="17"/>
    <col min="13" max="13" width="13.140625" style="17" customWidth="1"/>
    <col min="14" max="27" width="9.140625" style="17"/>
  </cols>
  <sheetData>
    <row r="2" spans="1:16" ht="23.25" x14ac:dyDescent="0.35">
      <c r="A2" s="114" t="s">
        <v>96</v>
      </c>
      <c r="B2" s="114"/>
      <c r="C2" s="114"/>
      <c r="D2" s="114"/>
      <c r="E2" s="114"/>
      <c r="F2" s="114"/>
      <c r="G2" s="114"/>
      <c r="H2" s="24" t="s">
        <v>30</v>
      </c>
    </row>
    <row r="3" spans="1:16" ht="24.75" customHeight="1" x14ac:dyDescent="0.25">
      <c r="A3" s="101"/>
      <c r="B3" s="101"/>
      <c r="C3" s="101"/>
      <c r="D3" s="101"/>
      <c r="E3" s="101"/>
      <c r="F3" s="101"/>
      <c r="G3" s="101"/>
      <c r="H3" s="111" t="s">
        <v>97</v>
      </c>
      <c r="I3" s="111"/>
      <c r="J3" s="111"/>
      <c r="K3" s="111"/>
      <c r="L3" s="111"/>
      <c r="M3" s="111"/>
      <c r="N3" s="111"/>
      <c r="O3" s="111"/>
      <c r="P3" s="111"/>
    </row>
    <row r="4" spans="1:16" ht="15" customHeight="1" x14ac:dyDescent="0.25">
      <c r="A4" s="115" t="str">
        <f>'Information Sheet'!C5</f>
        <v xml:space="preserve">  </v>
      </c>
      <c r="B4" s="115"/>
      <c r="C4" s="115"/>
      <c r="D4" s="115"/>
      <c r="E4" s="115"/>
      <c r="F4" s="115"/>
      <c r="G4" s="115"/>
    </row>
    <row r="5" spans="1:16" ht="15" customHeight="1" x14ac:dyDescent="0.25">
      <c r="A5" s="115" t="str">
        <f>'Information Sheet'!C6</f>
        <v xml:space="preserve"> </v>
      </c>
      <c r="B5" s="115"/>
      <c r="C5" s="115"/>
      <c r="D5" s="115"/>
      <c r="E5" s="115"/>
      <c r="F5" s="115"/>
      <c r="G5" s="115"/>
    </row>
    <row r="6" spans="1:16" ht="15" customHeight="1" x14ac:dyDescent="0.25">
      <c r="A6" s="115" t="str">
        <f>'Information Sheet'!C7</f>
        <v>Calender Year 2025</v>
      </c>
      <c r="B6" s="115"/>
      <c r="C6" s="115"/>
      <c r="D6" s="115"/>
      <c r="E6" s="115"/>
      <c r="F6" s="115"/>
      <c r="G6" s="115"/>
    </row>
    <row r="7" spans="1:16" ht="15" customHeight="1" x14ac:dyDescent="0.25">
      <c r="A7" s="3" t="s">
        <v>98</v>
      </c>
      <c r="B7" s="3"/>
      <c r="C7" s="3"/>
      <c r="D7" s="27" t="str">
        <f>'Information Sheet'!C9</f>
        <v xml:space="preserve"> </v>
      </c>
      <c r="H7" s="86"/>
    </row>
    <row r="8" spans="1:16" ht="15" customHeight="1" x14ac:dyDescent="0.25">
      <c r="A8" s="3" t="s">
        <v>99</v>
      </c>
      <c r="B8" s="3"/>
      <c r="C8" s="3"/>
      <c r="D8" s="27" t="str">
        <f>'Information Sheet'!C10</f>
        <v xml:space="preserve"> </v>
      </c>
      <c r="H8" s="86"/>
    </row>
    <row r="9" spans="1:16" ht="15" customHeight="1" x14ac:dyDescent="0.25">
      <c r="A9" s="3" t="s">
        <v>100</v>
      </c>
      <c r="B9" s="3"/>
      <c r="C9" s="3"/>
      <c r="D9" s="27" t="str">
        <f>'Information Sheet'!C11</f>
        <v xml:space="preserve"> </v>
      </c>
      <c r="H9" s="86"/>
    </row>
    <row r="10" spans="1:16" ht="15" customHeight="1" x14ac:dyDescent="0.25">
      <c r="A10" s="3" t="s">
        <v>101</v>
      </c>
      <c r="B10" s="3"/>
      <c r="C10" s="3"/>
      <c r="D10" s="27" t="str">
        <f>'Information Sheet'!C12</f>
        <v xml:space="preserve"> </v>
      </c>
      <c r="H10" s="86"/>
    </row>
    <row r="11" spans="1:16" x14ac:dyDescent="0.25">
      <c r="A11" s="3" t="s">
        <v>102</v>
      </c>
      <c r="D11" s="27" t="str">
        <f>'Information Sheet'!C13</f>
        <v xml:space="preserve"> </v>
      </c>
    </row>
    <row r="13" spans="1:16" x14ac:dyDescent="0.25">
      <c r="A13">
        <v>1</v>
      </c>
      <c r="C13" s="3" t="s">
        <v>103</v>
      </c>
      <c r="E13" s="66"/>
      <c r="H13" s="17" t="s">
        <v>104</v>
      </c>
    </row>
    <row r="15" spans="1:16" x14ac:dyDescent="0.25">
      <c r="C15" s="3" t="s">
        <v>105</v>
      </c>
    </row>
    <row r="16" spans="1:16" ht="20.100000000000001" customHeight="1" x14ac:dyDescent="0.25">
      <c r="A16">
        <v>2</v>
      </c>
      <c r="D16" t="s">
        <v>85</v>
      </c>
      <c r="E16" s="10"/>
      <c r="H16" s="17" t="s">
        <v>106</v>
      </c>
    </row>
    <row r="17" spans="1:27" ht="20.100000000000001" customHeight="1" x14ac:dyDescent="0.25">
      <c r="A17">
        <v>3</v>
      </c>
      <c r="D17" t="s">
        <v>87</v>
      </c>
      <c r="E17" s="11"/>
      <c r="H17" s="17" t="s">
        <v>107</v>
      </c>
    </row>
    <row r="18" spans="1:27" ht="29.25" customHeight="1" thickBot="1" x14ac:dyDescent="0.3">
      <c r="A18">
        <v>4</v>
      </c>
      <c r="D18" t="s">
        <v>108</v>
      </c>
      <c r="E18" s="15"/>
      <c r="F18" t="s">
        <v>109</v>
      </c>
      <c r="G18" s="12"/>
      <c r="H18" s="17" t="s">
        <v>110</v>
      </c>
    </row>
    <row r="19" spans="1:27" ht="15.75" thickTop="1" x14ac:dyDescent="0.25">
      <c r="E19" s="7"/>
    </row>
    <row r="20" spans="1:27" x14ac:dyDescent="0.25">
      <c r="C20" s="3" t="s">
        <v>111</v>
      </c>
      <c r="E20" s="7"/>
    </row>
    <row r="21" spans="1:27" ht="15.75" thickBot="1" x14ac:dyDescent="0.3">
      <c r="A21">
        <v>5</v>
      </c>
      <c r="D21" t="s">
        <v>112</v>
      </c>
      <c r="E21" s="16"/>
      <c r="F21" t="s">
        <v>109</v>
      </c>
      <c r="G21" s="12" t="s">
        <v>9</v>
      </c>
      <c r="H21" s="17" t="s">
        <v>113</v>
      </c>
    </row>
    <row r="22" spans="1:27" ht="15.75" thickTop="1" x14ac:dyDescent="0.25">
      <c r="E22" s="7"/>
    </row>
    <row r="23" spans="1:27" x14ac:dyDescent="0.25">
      <c r="A23">
        <v>6</v>
      </c>
      <c r="D23" t="s">
        <v>114</v>
      </c>
      <c r="E23" s="10"/>
      <c r="H23" s="17" t="s">
        <v>115</v>
      </c>
    </row>
    <row r="24" spans="1:27" x14ac:dyDescent="0.25">
      <c r="D24" s="1"/>
      <c r="E24" s="7"/>
    </row>
    <row r="25" spans="1:27" ht="15" customHeight="1" x14ac:dyDescent="0.25">
      <c r="A25">
        <v>7</v>
      </c>
      <c r="D25" t="s">
        <v>116</v>
      </c>
      <c r="E25" s="10"/>
      <c r="H25" s="111" t="s">
        <v>117</v>
      </c>
      <c r="I25" s="111"/>
      <c r="J25" s="111"/>
      <c r="K25" s="111"/>
      <c r="L25" s="111"/>
      <c r="M25" s="111"/>
      <c r="N25" s="111"/>
      <c r="O25" s="111"/>
      <c r="P25" s="111"/>
      <c r="Q25" s="111"/>
      <c r="R25" s="111"/>
      <c r="S25" s="111"/>
      <c r="T25" s="111"/>
      <c r="U25" s="111"/>
      <c r="V25" s="111"/>
      <c r="W25" s="111"/>
      <c r="X25" s="111"/>
      <c r="Y25" s="111"/>
      <c r="Z25" s="111"/>
      <c r="AA25" s="111"/>
    </row>
    <row r="26" spans="1:27" x14ac:dyDescent="0.25">
      <c r="D26" s="2"/>
      <c r="E26" s="6"/>
      <c r="H26" s="111"/>
      <c r="I26" s="111"/>
      <c r="J26" s="111"/>
      <c r="K26" s="111"/>
      <c r="L26" s="111"/>
      <c r="M26" s="111"/>
      <c r="N26" s="111"/>
      <c r="O26" s="111"/>
      <c r="P26" s="111"/>
      <c r="Q26" s="111"/>
      <c r="R26" s="111"/>
      <c r="S26" s="111"/>
      <c r="T26" s="111"/>
      <c r="U26" s="111"/>
      <c r="V26" s="111"/>
      <c r="W26" s="111"/>
      <c r="X26" s="111"/>
      <c r="Y26" s="111"/>
      <c r="Z26" s="111"/>
      <c r="AA26" s="111"/>
    </row>
    <row r="27" spans="1:27" x14ac:dyDescent="0.25">
      <c r="A27">
        <v>8</v>
      </c>
      <c r="D27" t="s">
        <v>118</v>
      </c>
      <c r="E27" s="4">
        <f>'Schedule SPMC'!G22</f>
        <v>0</v>
      </c>
      <c r="H27" s="17" t="s">
        <v>119</v>
      </c>
    </row>
    <row r="28" spans="1:27" x14ac:dyDescent="0.25">
      <c r="D28" s="2" t="s">
        <v>120</v>
      </c>
      <c r="E28" s="6"/>
    </row>
    <row r="29" spans="1:27" x14ac:dyDescent="0.25">
      <c r="E29" s="7" t="s">
        <v>9</v>
      </c>
    </row>
    <row r="30" spans="1:27" x14ac:dyDescent="0.25">
      <c r="A30">
        <v>9</v>
      </c>
      <c r="D30" t="s">
        <v>121</v>
      </c>
      <c r="E30" s="10"/>
      <c r="H30" s="17" t="s">
        <v>122</v>
      </c>
    </row>
    <row r="31" spans="1:27" x14ac:dyDescent="0.25">
      <c r="D31" s="2" t="s">
        <v>123</v>
      </c>
    </row>
    <row r="32" spans="1:27" x14ac:dyDescent="0.25">
      <c r="E32" s="7"/>
    </row>
    <row r="33" spans="1:14" ht="15.75" thickBot="1" x14ac:dyDescent="0.3">
      <c r="A33">
        <v>10</v>
      </c>
      <c r="C33" s="3" t="s">
        <v>124</v>
      </c>
      <c r="E33" s="8">
        <f>SUM(E23:E30)</f>
        <v>0</v>
      </c>
      <c r="H33" s="17" t="s">
        <v>125</v>
      </c>
    </row>
    <row r="34" spans="1:14" ht="15.75" thickTop="1" x14ac:dyDescent="0.25">
      <c r="E34" s="7"/>
    </row>
    <row r="35" spans="1:14" x14ac:dyDescent="0.25">
      <c r="A35">
        <v>11</v>
      </c>
      <c r="C35" t="s">
        <v>126</v>
      </c>
      <c r="E35" s="19">
        <f>IF('Information Sheet'!C15="Part-Time",'Schedule A'!F29,'Schedule B'!F30)</f>
        <v>0</v>
      </c>
      <c r="H35" s="17" t="s">
        <v>127</v>
      </c>
    </row>
    <row r="36" spans="1:14" x14ac:dyDescent="0.25">
      <c r="D36" t="s">
        <v>128</v>
      </c>
      <c r="E36" s="7"/>
    </row>
    <row r="37" spans="1:14" x14ac:dyDescent="0.25">
      <c r="D37" t="s">
        <v>129</v>
      </c>
      <c r="E37" s="7"/>
    </row>
    <row r="38" spans="1:14" x14ac:dyDescent="0.25">
      <c r="E38" s="7"/>
    </row>
    <row r="39" spans="1:14" ht="15.75" thickBot="1" x14ac:dyDescent="0.3">
      <c r="A39">
        <v>12</v>
      </c>
      <c r="C39" s="3" t="s">
        <v>130</v>
      </c>
      <c r="E39" s="8">
        <f>E33-E35</f>
        <v>0</v>
      </c>
      <c r="H39" s="17" t="s">
        <v>125</v>
      </c>
    </row>
    <row r="40" spans="1:14" ht="16.5" thickTop="1" thickBot="1" x14ac:dyDescent="0.3">
      <c r="E40" s="7"/>
    </row>
    <row r="41" spans="1:14" ht="15.75" thickBot="1" x14ac:dyDescent="0.3">
      <c r="A41">
        <v>13</v>
      </c>
      <c r="C41" t="s">
        <v>131</v>
      </c>
      <c r="E41" s="10"/>
      <c r="H41" s="17" t="s">
        <v>132</v>
      </c>
      <c r="M41" s="116">
        <f>ROUND(0.5*(E35+E41),2)</f>
        <v>0</v>
      </c>
      <c r="N41" s="117"/>
    </row>
    <row r="42" spans="1:14" ht="15.75" thickBot="1" x14ac:dyDescent="0.3">
      <c r="E42" s="7" t="s">
        <v>9</v>
      </c>
      <c r="H42" s="17" t="s">
        <v>133</v>
      </c>
      <c r="M42" s="116">
        <f>IF(E39-E41&lt;M41,E39-E41,M41)</f>
        <v>0</v>
      </c>
      <c r="N42" s="117"/>
    </row>
    <row r="43" spans="1:14" ht="15.75" thickBot="1" x14ac:dyDescent="0.3">
      <c r="A43">
        <v>14</v>
      </c>
      <c r="C43" t="s">
        <v>134</v>
      </c>
      <c r="E43" s="19">
        <f>IF(M44&lt;&gt;0,M44,MIN(M41:N42))</f>
        <v>0</v>
      </c>
      <c r="H43" s="23" t="s">
        <v>135</v>
      </c>
    </row>
    <row r="44" spans="1:14" ht="15.75" thickBot="1" x14ac:dyDescent="0.3">
      <c r="D44" t="s">
        <v>136</v>
      </c>
      <c r="E44" s="7"/>
      <c r="H44" s="17" t="s">
        <v>137</v>
      </c>
      <c r="M44" s="112"/>
      <c r="N44" s="113"/>
    </row>
    <row r="45" spans="1:14" x14ac:dyDescent="0.25">
      <c r="D45" t="s">
        <v>138</v>
      </c>
      <c r="E45" s="7"/>
      <c r="H45" s="18" t="str">
        <f>IF(E43&lt;0,"VERIFY THAT DISBURSEMENTS TRULY EXCEEDED AVAILABLE FEES AND SEE STATEMENT BELOW REGARDING NEGATIVE","")</f>
        <v/>
      </c>
    </row>
    <row r="46" spans="1:14" x14ac:dyDescent="0.25">
      <c r="E46" s="7"/>
    </row>
    <row r="47" spans="1:14" ht="15.75" thickBot="1" x14ac:dyDescent="0.3">
      <c r="A47">
        <v>15</v>
      </c>
      <c r="D47" s="3" t="s">
        <v>139</v>
      </c>
      <c r="E47" s="8">
        <f>E39-E41-E43</f>
        <v>0</v>
      </c>
      <c r="F47" t="s">
        <v>140</v>
      </c>
      <c r="G47" s="12"/>
      <c r="H47" s="17" t="s">
        <v>141</v>
      </c>
    </row>
    <row r="48" spans="1:14" ht="15.75" thickTop="1" x14ac:dyDescent="0.25">
      <c r="M48" s="22"/>
    </row>
    <row r="49" spans="8:27" ht="26.25" customHeight="1" x14ac:dyDescent="0.25">
      <c r="H49" s="111" t="s">
        <v>142</v>
      </c>
      <c r="I49" s="111"/>
      <c r="J49" s="111"/>
      <c r="K49" s="111"/>
      <c r="L49" s="111"/>
      <c r="M49" s="111"/>
      <c r="N49" s="111"/>
      <c r="O49" s="111"/>
      <c r="P49" s="111"/>
      <c r="Q49" s="111"/>
      <c r="R49" s="111"/>
      <c r="S49" s="111"/>
      <c r="T49" s="111"/>
      <c r="U49" s="111"/>
      <c r="V49" s="111"/>
      <c r="W49" s="111"/>
      <c r="X49" s="111"/>
      <c r="Y49" s="111"/>
      <c r="Z49" s="111"/>
      <c r="AA49" s="111"/>
    </row>
    <row r="50" spans="8:27" x14ac:dyDescent="0.25">
      <c r="H50" s="111"/>
      <c r="I50" s="111"/>
      <c r="J50" s="111"/>
      <c r="K50" s="111"/>
      <c r="L50" s="111"/>
      <c r="M50" s="111"/>
      <c r="N50" s="111"/>
      <c r="O50" s="111"/>
      <c r="P50" s="111"/>
      <c r="Q50" s="111"/>
      <c r="R50" s="111"/>
      <c r="S50" s="111"/>
      <c r="T50" s="111"/>
      <c r="U50" s="111"/>
      <c r="V50" s="111"/>
      <c r="W50" s="111"/>
      <c r="X50" s="111"/>
      <c r="Y50" s="111"/>
      <c r="Z50" s="111"/>
      <c r="AA50" s="111"/>
    </row>
  </sheetData>
  <sheetProtection algorithmName="SHA-512" hashValue="xCAJQntGur13wetM1Tv7FUPgBIISnofSFyHgD8ChijZaGFEy6C8zD8oeFEeoIgHcw/Nxkyw0Fv6FnDI2K9ZNZg==" saltValue="AHOg8EeAn5ReEtvNgaF0Pg==" spinCount="100000" sheet="1" selectLockedCells="1"/>
  <customSheetViews>
    <customSheetView guid="{7ECF0CDB-8EE9-4A2B-A32C-73E593E109AC}" showPageBreaks="1" showGridLines="0" showRowCol="0">
      <selection activeCell="E17" sqref="E17"/>
    </customSheetView>
  </customSheetViews>
  <mergeCells count="11">
    <mergeCell ref="H49:AA50"/>
    <mergeCell ref="M44:N44"/>
    <mergeCell ref="A2:G2"/>
    <mergeCell ref="A3:G3"/>
    <mergeCell ref="A4:G4"/>
    <mergeCell ref="A5:G5"/>
    <mergeCell ref="M41:N41"/>
    <mergeCell ref="M42:N42"/>
    <mergeCell ref="H25:AA26"/>
    <mergeCell ref="A6:G6"/>
    <mergeCell ref="H3:P3"/>
  </mergeCells>
  <conditionalFormatting sqref="E43">
    <cfRule type="cellIs" dxfId="1" priority="3" operator="lessThan">
      <formula>0</formula>
    </cfRule>
  </conditionalFormatting>
  <conditionalFormatting sqref="E47">
    <cfRule type="cellIs" dxfId="0" priority="2" operator="lessThan">
      <formula>0</formula>
    </cfRule>
  </conditionalFormatting>
  <dataValidations count="2">
    <dataValidation type="decimal" operator="lessThan" allowBlank="1" showErrorMessage="1" errorTitle="ERROR" error="This amount must be LESS THAN the calculated allowance for 3 months' expenses." sqref="M44" xr:uid="{00000000-0002-0000-0300-000000000000}">
      <formula1>M41</formula1>
    </dataValidation>
    <dataValidation type="decimal" operator="lessThanOrEqual" allowBlank="1" showInputMessage="1" showErrorMessage="1" error="Amount cannot exceed available fees on line 12" promptTitle="Alert" prompt="Amount cannot exceed Net Total" sqref="E41" xr:uid="{237D901C-08B3-4E99-B97E-3FAB469A5A80}">
      <formula1>E39</formula1>
    </dataValidation>
  </dataValidations>
  <pageMargins left="0.49" right="0.52" top="0.75" bottom="0.61" header="0.3" footer="0.3"/>
  <pageSetup scale="89" orientation="portrait" horizontalDpi="300" verticalDpi="300" r:id="rId1"/>
  <headerFooter>
    <oddFooter>&amp;CPage 1</oddFooter>
  </headerFooter>
  <ignoredErrors>
    <ignoredError sqref="B4:XFD4"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X49"/>
  <sheetViews>
    <sheetView zoomScaleNormal="100" zoomScaleSheetLayoutView="100" workbookViewId="0">
      <selection activeCell="F1" sqref="F1"/>
    </sheetView>
  </sheetViews>
  <sheetFormatPr defaultRowHeight="15" x14ac:dyDescent="0.25"/>
  <cols>
    <col min="1" max="1" width="43.42578125" style="14" customWidth="1"/>
    <col min="2" max="3" width="7.5703125" style="14" customWidth="1"/>
    <col min="4" max="4" width="23.85546875" style="14" customWidth="1"/>
    <col min="5" max="5" width="29.5703125" style="14" customWidth="1"/>
    <col min="6" max="6" width="9.140625" style="31"/>
    <col min="7" max="8" width="9.140625" style="35"/>
    <col min="9" max="9" width="11" style="35" customWidth="1"/>
    <col min="10" max="20" width="9.140625" style="35"/>
    <col min="21" max="24" width="9.140625" style="31"/>
    <col min="25" max="16384" width="9.140625" style="14"/>
  </cols>
  <sheetData>
    <row r="1" spans="1:9" ht="23.25" x14ac:dyDescent="0.35">
      <c r="A1" s="92" t="s">
        <v>96</v>
      </c>
      <c r="B1" s="92"/>
      <c r="C1" s="92"/>
      <c r="D1" s="92"/>
      <c r="E1" s="92"/>
      <c r="F1" s="67"/>
      <c r="G1" s="69"/>
    </row>
    <row r="2" spans="1:9" x14ac:dyDescent="0.25">
      <c r="A2" s="131" t="str">
        <f>IF('Information Sheet'!C5="", "", 'Information Sheet'!C5)</f>
        <v xml:space="preserve">  </v>
      </c>
      <c r="B2" s="131"/>
      <c r="C2" s="131"/>
      <c r="D2" s="131"/>
      <c r="E2" s="131"/>
      <c r="G2" s="34" t="s">
        <v>30</v>
      </c>
    </row>
    <row r="3" spans="1:9" ht="15" customHeight="1" x14ac:dyDescent="0.25">
      <c r="A3" s="131" t="str">
        <f>IF('Information Sheet'!C6="", "", 'Information Sheet'!C6)</f>
        <v xml:space="preserve"> </v>
      </c>
      <c r="B3" s="131"/>
      <c r="C3" s="131"/>
      <c r="D3" s="131"/>
      <c r="E3" s="131"/>
    </row>
    <row r="4" spans="1:9" ht="15.75" customHeight="1" thickBot="1" x14ac:dyDescent="0.3">
      <c r="A4" s="131" t="str">
        <f>IF('Information Sheet'!C7="", "", 'Information Sheet'!C7)</f>
        <v>Calender Year 2025</v>
      </c>
      <c r="B4" s="131"/>
      <c r="C4" s="131"/>
      <c r="D4" s="131"/>
      <c r="E4" s="131"/>
    </row>
    <row r="5" spans="1:9" x14ac:dyDescent="0.25">
      <c r="G5" s="122" t="s">
        <v>143</v>
      </c>
      <c r="H5" s="123"/>
      <c r="I5" s="124"/>
    </row>
    <row r="6" spans="1:9" x14ac:dyDescent="0.25">
      <c r="G6" s="125"/>
      <c r="H6" s="126"/>
      <c r="I6" s="127"/>
    </row>
    <row r="7" spans="1:9" x14ac:dyDescent="0.25">
      <c r="A7" s="14" t="str">
        <f>IF('Information Sheet'!C20="Yes","I certify that I worked at least 37.5 hrs/wk on MC related work &amp; did not engage in private practice as an owner or employee.","")</f>
        <v/>
      </c>
      <c r="G7" s="125"/>
      <c r="H7" s="126"/>
      <c r="I7" s="127"/>
    </row>
    <row r="8" spans="1:9" x14ac:dyDescent="0.25">
      <c r="G8" s="125"/>
      <c r="H8" s="126"/>
      <c r="I8" s="127"/>
    </row>
    <row r="9" spans="1:9" x14ac:dyDescent="0.25">
      <c r="G9" s="125"/>
      <c r="H9" s="126"/>
      <c r="I9" s="127"/>
    </row>
    <row r="10" spans="1:9" ht="15.75" thickBot="1" x14ac:dyDescent="0.3">
      <c r="G10" s="128"/>
      <c r="H10" s="129"/>
      <c r="I10" s="130"/>
    </row>
    <row r="11" spans="1:9" x14ac:dyDescent="0.25">
      <c r="A11" s="12"/>
      <c r="D11" s="12"/>
    </row>
    <row r="12" spans="1:9" x14ac:dyDescent="0.25">
      <c r="A12" s="36" t="s">
        <v>144</v>
      </c>
      <c r="B12" s="36"/>
      <c r="C12" s="36"/>
      <c r="D12" s="36" t="s">
        <v>145</v>
      </c>
    </row>
    <row r="13" spans="1:9" x14ac:dyDescent="0.25">
      <c r="A13" s="36"/>
      <c r="B13" s="36"/>
      <c r="C13" s="36"/>
      <c r="D13" s="36"/>
    </row>
    <row r="17" spans="1:4" x14ac:dyDescent="0.25">
      <c r="A17" s="14" t="s">
        <v>146</v>
      </c>
    </row>
    <row r="20" spans="1:4" x14ac:dyDescent="0.25">
      <c r="A20" s="12"/>
    </row>
    <row r="21" spans="1:4" x14ac:dyDescent="0.25">
      <c r="A21" s="36" t="s">
        <v>147</v>
      </c>
      <c r="B21" s="36" t="s">
        <v>148</v>
      </c>
    </row>
    <row r="26" spans="1:4" x14ac:dyDescent="0.25">
      <c r="A26" s="36" t="s">
        <v>149</v>
      </c>
    </row>
    <row r="30" spans="1:4" x14ac:dyDescent="0.25">
      <c r="A30" s="12"/>
      <c r="D30" s="12"/>
    </row>
    <row r="31" spans="1:4" x14ac:dyDescent="0.25">
      <c r="A31" s="36" t="s">
        <v>150</v>
      </c>
      <c r="D31" s="36" t="s">
        <v>145</v>
      </c>
    </row>
    <row r="34" spans="1:5" x14ac:dyDescent="0.25">
      <c r="A34" s="96" t="s">
        <v>151</v>
      </c>
      <c r="B34" s="96"/>
      <c r="C34" s="96"/>
      <c r="D34" s="96"/>
      <c r="E34" s="96"/>
    </row>
    <row r="35" spans="1:5" x14ac:dyDescent="0.25">
      <c r="A35" s="36"/>
      <c r="B35" s="36"/>
      <c r="C35" s="36"/>
      <c r="D35" s="36"/>
      <c r="E35" s="36"/>
    </row>
    <row r="36" spans="1:5" x14ac:dyDescent="0.25">
      <c r="A36" s="132" t="s">
        <v>152</v>
      </c>
      <c r="B36" s="132"/>
      <c r="C36" s="132"/>
      <c r="D36" s="132"/>
      <c r="E36" s="132"/>
    </row>
    <row r="37" spans="1:5" ht="15" customHeight="1" x14ac:dyDescent="0.25">
      <c r="A37" s="132"/>
      <c r="B37" s="132"/>
      <c r="C37" s="132"/>
      <c r="D37" s="132"/>
      <c r="E37" s="132"/>
    </row>
    <row r="38" spans="1:5" x14ac:dyDescent="0.25">
      <c r="A38" s="132"/>
      <c r="B38" s="132"/>
      <c r="C38" s="132"/>
      <c r="D38" s="132"/>
      <c r="E38" s="132"/>
    </row>
    <row r="39" spans="1:5" x14ac:dyDescent="0.25">
      <c r="A39" s="132"/>
      <c r="B39" s="132"/>
      <c r="C39" s="132"/>
      <c r="D39" s="132"/>
      <c r="E39" s="132"/>
    </row>
    <row r="40" spans="1:5" x14ac:dyDescent="0.25">
      <c r="A40" s="87"/>
      <c r="B40" s="87"/>
      <c r="C40" s="87"/>
      <c r="D40" s="87"/>
      <c r="E40" s="87"/>
    </row>
    <row r="41" spans="1:5" x14ac:dyDescent="0.25">
      <c r="A41" s="110" t="s">
        <v>153</v>
      </c>
      <c r="B41" s="110"/>
      <c r="C41" s="110"/>
      <c r="D41" s="110"/>
      <c r="E41" s="110"/>
    </row>
    <row r="42" spans="1:5" ht="14.45" customHeight="1" x14ac:dyDescent="0.25">
      <c r="A42" s="120" t="s">
        <v>154</v>
      </c>
      <c r="B42" s="121"/>
      <c r="C42" s="121"/>
      <c r="D42" s="121"/>
      <c r="E42" s="121"/>
    </row>
    <row r="43" spans="1:5" x14ac:dyDescent="0.25">
      <c r="A43" s="36"/>
      <c r="B43" s="68"/>
      <c r="C43" s="68"/>
      <c r="D43" s="68"/>
      <c r="E43" s="68"/>
    </row>
    <row r="44" spans="1:5" x14ac:dyDescent="0.25">
      <c r="A44" s="119" t="s">
        <v>155</v>
      </c>
      <c r="B44" s="119"/>
      <c r="C44" s="119"/>
      <c r="D44" s="119"/>
      <c r="E44" s="119"/>
    </row>
    <row r="45" spans="1:5" x14ac:dyDescent="0.25">
      <c r="A45" s="118" t="s">
        <v>156</v>
      </c>
      <c r="B45" s="119"/>
      <c r="C45" s="119"/>
      <c r="D45" s="119"/>
      <c r="E45" s="119"/>
    </row>
    <row r="46" spans="1:5" x14ac:dyDescent="0.25">
      <c r="A46" s="36"/>
      <c r="B46" s="36"/>
      <c r="C46" s="36"/>
      <c r="D46" s="36"/>
      <c r="E46" s="36"/>
    </row>
    <row r="47" spans="1:5" x14ac:dyDescent="0.25">
      <c r="A47" s="36"/>
      <c r="B47" s="36"/>
      <c r="C47" s="36"/>
      <c r="D47" s="36"/>
      <c r="E47" s="36"/>
    </row>
    <row r="48" spans="1:5" x14ac:dyDescent="0.25">
      <c r="A48" s="36"/>
      <c r="B48" s="36"/>
      <c r="C48" s="36"/>
      <c r="D48" s="36"/>
      <c r="E48" s="36"/>
    </row>
    <row r="49" spans="1:5" x14ac:dyDescent="0.25">
      <c r="A49" s="36"/>
      <c r="B49" s="36"/>
      <c r="C49" s="36"/>
      <c r="D49" s="36"/>
      <c r="E49" s="36"/>
    </row>
  </sheetData>
  <sheetProtection algorithmName="SHA-512" hashValue="/GLzvkq8USKLLzul7G8Gr9JoJ/OjoRDUwzM977tjV7ut29nHidTjWBnNfO9c3ZpItBmQyBuq1dyZqU1SYwMz+Q==" saltValue="G7WYSEy+9E3fzkLrKPVQyg==" spinCount="100000" sheet="1" selectLockedCells="1"/>
  <customSheetViews>
    <customSheetView guid="{7ECF0CDB-8EE9-4A2B-A32C-73E593E109AC}" showPageBreaks="1" showGridLines="0" showRowCol="0" view="pageBreakPreview" topLeftCell="A4">
      <selection activeCell="C20" sqref="C20"/>
    </customSheetView>
  </customSheetViews>
  <mergeCells count="11">
    <mergeCell ref="A45:E45"/>
    <mergeCell ref="A44:E44"/>
    <mergeCell ref="A42:E42"/>
    <mergeCell ref="G5:I10"/>
    <mergeCell ref="A1:E1"/>
    <mergeCell ref="A2:E2"/>
    <mergeCell ref="A4:E4"/>
    <mergeCell ref="A3:E3"/>
    <mergeCell ref="A34:E34"/>
    <mergeCell ref="A36:E39"/>
    <mergeCell ref="A41:E41"/>
  </mergeCells>
  <hyperlinks>
    <hyperlink ref="A45" r:id="rId1" xr:uid="{0040A5FC-7ECA-4D91-B0A1-7DD80E3989E1}"/>
  </hyperlinks>
  <pageMargins left="0.7" right="0.7" top="0.75" bottom="0.75" header="0.3" footer="0.3"/>
  <pageSetup scale="80" orientation="portrait" r:id="rId2"/>
  <headerFooter>
    <oddFooter>&amp;CPage 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AB714-4BE5-4896-AB26-D7FAE52EE5CA}">
  <sheetPr codeName="Sheet7"/>
  <dimension ref="A1:G120"/>
  <sheetViews>
    <sheetView topLeftCell="A73" workbookViewId="0">
      <selection activeCell="M25" sqref="M25"/>
    </sheetView>
  </sheetViews>
  <sheetFormatPr defaultRowHeight="15" x14ac:dyDescent="0.25"/>
  <cols>
    <col min="1" max="1" width="18.7109375" bestFit="1" customWidth="1"/>
    <col min="3" max="4" width="0" hidden="1" customWidth="1"/>
    <col min="5" max="5" width="17" hidden="1" customWidth="1"/>
    <col min="6" max="6" width="0" hidden="1" customWidth="1"/>
    <col min="7" max="7" width="19.42578125" bestFit="1" customWidth="1"/>
  </cols>
  <sheetData>
    <row r="1" spans="1:7" x14ac:dyDescent="0.25">
      <c r="A1" t="s">
        <v>157</v>
      </c>
      <c r="E1" s="25" t="s">
        <v>158</v>
      </c>
      <c r="F1" t="s">
        <v>5</v>
      </c>
      <c r="G1" t="s">
        <v>159</v>
      </c>
    </row>
    <row r="2" spans="1:7" x14ac:dyDescent="0.25">
      <c r="A2" t="s">
        <v>160</v>
      </c>
      <c r="E2" s="25" t="s">
        <v>161</v>
      </c>
      <c r="F2" t="s">
        <v>5</v>
      </c>
      <c r="G2" t="s">
        <v>162</v>
      </c>
    </row>
    <row r="3" spans="1:7" x14ac:dyDescent="0.25">
      <c r="A3" t="s">
        <v>163</v>
      </c>
      <c r="E3" s="25" t="s">
        <v>164</v>
      </c>
      <c r="F3" t="s">
        <v>5</v>
      </c>
      <c r="G3" t="s">
        <v>165</v>
      </c>
    </row>
    <row r="4" spans="1:7" x14ac:dyDescent="0.25">
      <c r="A4" t="s">
        <v>166</v>
      </c>
      <c r="E4" s="25" t="s">
        <v>167</v>
      </c>
      <c r="F4" t="s">
        <v>5</v>
      </c>
      <c r="G4" t="s">
        <v>168</v>
      </c>
    </row>
    <row r="5" spans="1:7" x14ac:dyDescent="0.25">
      <c r="A5" t="s">
        <v>169</v>
      </c>
      <c r="E5" s="25" t="s">
        <v>170</v>
      </c>
      <c r="F5" t="s">
        <v>5</v>
      </c>
      <c r="G5" t="s">
        <v>171</v>
      </c>
    </row>
    <row r="6" spans="1:7" x14ac:dyDescent="0.25">
      <c r="A6" t="s">
        <v>172</v>
      </c>
      <c r="E6" s="25" t="s">
        <v>173</v>
      </c>
      <c r="F6" t="s">
        <v>5</v>
      </c>
      <c r="G6" t="s">
        <v>174</v>
      </c>
    </row>
    <row r="7" spans="1:7" x14ac:dyDescent="0.25">
      <c r="A7" t="s">
        <v>175</v>
      </c>
      <c r="E7" s="25" t="s">
        <v>176</v>
      </c>
      <c r="F7" t="s">
        <v>5</v>
      </c>
      <c r="G7" t="s">
        <v>177</v>
      </c>
    </row>
    <row r="8" spans="1:7" x14ac:dyDescent="0.25">
      <c r="A8" t="s">
        <v>178</v>
      </c>
      <c r="E8" s="25" t="s">
        <v>179</v>
      </c>
      <c r="F8" t="s">
        <v>5</v>
      </c>
      <c r="G8" t="s">
        <v>180</v>
      </c>
    </row>
    <row r="9" spans="1:7" x14ac:dyDescent="0.25">
      <c r="A9" t="s">
        <v>181</v>
      </c>
      <c r="E9" s="25" t="s">
        <v>182</v>
      </c>
      <c r="F9" t="s">
        <v>5</v>
      </c>
      <c r="G9" t="s">
        <v>183</v>
      </c>
    </row>
    <row r="10" spans="1:7" x14ac:dyDescent="0.25">
      <c r="A10" t="s">
        <v>184</v>
      </c>
      <c r="E10" s="25" t="s">
        <v>185</v>
      </c>
      <c r="F10" t="s">
        <v>5</v>
      </c>
      <c r="G10" t="s">
        <v>186</v>
      </c>
    </row>
    <row r="11" spans="1:7" x14ac:dyDescent="0.25">
      <c r="A11" t="s">
        <v>187</v>
      </c>
      <c r="E11" s="25" t="s">
        <v>188</v>
      </c>
      <c r="F11" t="s">
        <v>5</v>
      </c>
      <c r="G11" t="s">
        <v>189</v>
      </c>
    </row>
    <row r="12" spans="1:7" x14ac:dyDescent="0.25">
      <c r="A12" t="s">
        <v>190</v>
      </c>
      <c r="E12" s="25" t="s">
        <v>191</v>
      </c>
      <c r="F12" t="s">
        <v>5</v>
      </c>
      <c r="G12" t="s">
        <v>192</v>
      </c>
    </row>
    <row r="13" spans="1:7" x14ac:dyDescent="0.25">
      <c r="A13" t="s">
        <v>193</v>
      </c>
      <c r="E13" s="25" t="s">
        <v>194</v>
      </c>
      <c r="F13" t="s">
        <v>5</v>
      </c>
      <c r="G13" t="s">
        <v>195</v>
      </c>
    </row>
    <row r="14" spans="1:7" x14ac:dyDescent="0.25">
      <c r="A14" t="s">
        <v>196</v>
      </c>
      <c r="E14" s="25" t="s">
        <v>197</v>
      </c>
      <c r="F14" t="s">
        <v>5</v>
      </c>
      <c r="G14" t="s">
        <v>198</v>
      </c>
    </row>
    <row r="15" spans="1:7" x14ac:dyDescent="0.25">
      <c r="A15" t="s">
        <v>199</v>
      </c>
      <c r="E15" s="25" t="s">
        <v>200</v>
      </c>
      <c r="F15" t="s">
        <v>5</v>
      </c>
      <c r="G15" t="s">
        <v>201</v>
      </c>
    </row>
    <row r="16" spans="1:7" x14ac:dyDescent="0.25">
      <c r="A16" t="s">
        <v>202</v>
      </c>
      <c r="E16" s="25" t="s">
        <v>203</v>
      </c>
      <c r="F16" t="s">
        <v>5</v>
      </c>
      <c r="G16" t="s">
        <v>204</v>
      </c>
    </row>
    <row r="17" spans="1:7" x14ac:dyDescent="0.25">
      <c r="A17" t="s">
        <v>205</v>
      </c>
      <c r="E17" s="25" t="s">
        <v>206</v>
      </c>
      <c r="F17" t="s">
        <v>5</v>
      </c>
      <c r="G17" t="s">
        <v>207</v>
      </c>
    </row>
    <row r="18" spans="1:7" x14ac:dyDescent="0.25">
      <c r="A18" t="s">
        <v>208</v>
      </c>
      <c r="E18" s="25" t="s">
        <v>209</v>
      </c>
      <c r="F18" t="s">
        <v>5</v>
      </c>
      <c r="G18" t="s">
        <v>210</v>
      </c>
    </row>
    <row r="19" spans="1:7" x14ac:dyDescent="0.25">
      <c r="A19" t="s">
        <v>211</v>
      </c>
      <c r="E19" s="25" t="s">
        <v>212</v>
      </c>
      <c r="F19" t="s">
        <v>5</v>
      </c>
      <c r="G19" t="s">
        <v>213</v>
      </c>
    </row>
    <row r="20" spans="1:7" x14ac:dyDescent="0.25">
      <c r="A20" t="s">
        <v>214</v>
      </c>
      <c r="E20" s="25" t="s">
        <v>215</v>
      </c>
      <c r="F20" t="s">
        <v>5</v>
      </c>
      <c r="G20" t="s">
        <v>216</v>
      </c>
    </row>
    <row r="21" spans="1:7" x14ac:dyDescent="0.25">
      <c r="A21" t="s">
        <v>217</v>
      </c>
      <c r="E21" s="25" t="s">
        <v>218</v>
      </c>
      <c r="F21" t="s">
        <v>5</v>
      </c>
      <c r="G21" t="s">
        <v>219</v>
      </c>
    </row>
    <row r="22" spans="1:7" x14ac:dyDescent="0.25">
      <c r="A22" t="s">
        <v>220</v>
      </c>
      <c r="E22" s="25" t="s">
        <v>221</v>
      </c>
      <c r="F22" t="s">
        <v>5</v>
      </c>
      <c r="G22" t="s">
        <v>222</v>
      </c>
    </row>
    <row r="23" spans="1:7" x14ac:dyDescent="0.25">
      <c r="A23" t="s">
        <v>223</v>
      </c>
      <c r="E23" s="25" t="s">
        <v>224</v>
      </c>
      <c r="F23" t="s">
        <v>5</v>
      </c>
      <c r="G23" t="s">
        <v>225</v>
      </c>
    </row>
    <row r="24" spans="1:7" x14ac:dyDescent="0.25">
      <c r="A24" t="s">
        <v>226</v>
      </c>
      <c r="E24" s="25" t="s">
        <v>227</v>
      </c>
      <c r="F24" t="s">
        <v>5</v>
      </c>
      <c r="G24" t="s">
        <v>228</v>
      </c>
    </row>
    <row r="25" spans="1:7" x14ac:dyDescent="0.25">
      <c r="A25" t="s">
        <v>229</v>
      </c>
      <c r="E25" s="25" t="s">
        <v>230</v>
      </c>
      <c r="F25" t="s">
        <v>5</v>
      </c>
      <c r="G25" t="s">
        <v>231</v>
      </c>
    </row>
    <row r="26" spans="1:7" x14ac:dyDescent="0.25">
      <c r="A26" t="s">
        <v>232</v>
      </c>
      <c r="E26" s="25" t="s">
        <v>233</v>
      </c>
      <c r="F26" t="s">
        <v>5</v>
      </c>
      <c r="G26" t="s">
        <v>234</v>
      </c>
    </row>
    <row r="27" spans="1:7" x14ac:dyDescent="0.25">
      <c r="A27" t="s">
        <v>235</v>
      </c>
      <c r="E27" s="25" t="s">
        <v>236</v>
      </c>
      <c r="F27" t="s">
        <v>5</v>
      </c>
      <c r="G27" t="s">
        <v>237</v>
      </c>
    </row>
    <row r="28" spans="1:7" x14ac:dyDescent="0.25">
      <c r="A28" t="s">
        <v>238</v>
      </c>
      <c r="E28" s="25" t="s">
        <v>239</v>
      </c>
      <c r="F28" t="s">
        <v>5</v>
      </c>
      <c r="G28" t="s">
        <v>240</v>
      </c>
    </row>
    <row r="29" spans="1:7" x14ac:dyDescent="0.25">
      <c r="A29" t="s">
        <v>241</v>
      </c>
      <c r="E29" s="25" t="s">
        <v>242</v>
      </c>
      <c r="F29" t="s">
        <v>5</v>
      </c>
      <c r="G29" t="s">
        <v>243</v>
      </c>
    </row>
    <row r="30" spans="1:7" x14ac:dyDescent="0.25">
      <c r="A30" t="s">
        <v>244</v>
      </c>
      <c r="E30" s="25" t="s">
        <v>245</v>
      </c>
      <c r="F30" t="s">
        <v>5</v>
      </c>
      <c r="G30" t="s">
        <v>246</v>
      </c>
    </row>
    <row r="31" spans="1:7" x14ac:dyDescent="0.25">
      <c r="A31" t="s">
        <v>247</v>
      </c>
      <c r="E31" s="25" t="s">
        <v>248</v>
      </c>
      <c r="F31" t="s">
        <v>5</v>
      </c>
      <c r="G31" t="s">
        <v>249</v>
      </c>
    </row>
    <row r="32" spans="1:7" x14ac:dyDescent="0.25">
      <c r="A32" t="s">
        <v>250</v>
      </c>
      <c r="E32" s="25" t="s">
        <v>251</v>
      </c>
      <c r="F32" t="s">
        <v>5</v>
      </c>
      <c r="G32" t="s">
        <v>252</v>
      </c>
    </row>
    <row r="33" spans="1:7" x14ac:dyDescent="0.25">
      <c r="A33" t="s">
        <v>253</v>
      </c>
      <c r="E33" s="25" t="s">
        <v>254</v>
      </c>
      <c r="F33" t="s">
        <v>5</v>
      </c>
      <c r="G33" t="s">
        <v>255</v>
      </c>
    </row>
    <row r="34" spans="1:7" x14ac:dyDescent="0.25">
      <c r="A34" t="s">
        <v>256</v>
      </c>
      <c r="E34" s="25" t="s">
        <v>257</v>
      </c>
      <c r="F34" t="s">
        <v>5</v>
      </c>
      <c r="G34" t="s">
        <v>258</v>
      </c>
    </row>
    <row r="35" spans="1:7" x14ac:dyDescent="0.25">
      <c r="A35" t="s">
        <v>259</v>
      </c>
      <c r="E35" s="25" t="s">
        <v>260</v>
      </c>
      <c r="F35" t="s">
        <v>5</v>
      </c>
      <c r="G35" t="s">
        <v>261</v>
      </c>
    </row>
    <row r="36" spans="1:7" x14ac:dyDescent="0.25">
      <c r="A36" t="s">
        <v>262</v>
      </c>
      <c r="E36" s="25" t="s">
        <v>263</v>
      </c>
      <c r="F36" t="s">
        <v>5</v>
      </c>
      <c r="G36" t="s">
        <v>264</v>
      </c>
    </row>
    <row r="37" spans="1:7" x14ac:dyDescent="0.25">
      <c r="A37" t="s">
        <v>265</v>
      </c>
      <c r="E37" s="25" t="s">
        <v>266</v>
      </c>
      <c r="F37" t="s">
        <v>5</v>
      </c>
      <c r="G37" t="s">
        <v>267</v>
      </c>
    </row>
    <row r="38" spans="1:7" x14ac:dyDescent="0.25">
      <c r="A38" t="s">
        <v>268</v>
      </c>
      <c r="E38" s="25" t="s">
        <v>269</v>
      </c>
      <c r="F38" t="s">
        <v>5</v>
      </c>
      <c r="G38" t="s">
        <v>270</v>
      </c>
    </row>
    <row r="39" spans="1:7" x14ac:dyDescent="0.25">
      <c r="A39" t="s">
        <v>271</v>
      </c>
      <c r="E39" s="25" t="s">
        <v>272</v>
      </c>
      <c r="F39" t="s">
        <v>5</v>
      </c>
      <c r="G39" t="s">
        <v>273</v>
      </c>
    </row>
    <row r="40" spans="1:7" x14ac:dyDescent="0.25">
      <c r="A40" t="s">
        <v>274</v>
      </c>
      <c r="E40" s="25" t="s">
        <v>275</v>
      </c>
      <c r="F40" t="s">
        <v>5</v>
      </c>
      <c r="G40" t="s">
        <v>276</v>
      </c>
    </row>
    <row r="41" spans="1:7" x14ac:dyDescent="0.25">
      <c r="A41" t="s">
        <v>277</v>
      </c>
      <c r="E41" s="25" t="s">
        <v>278</v>
      </c>
      <c r="F41" t="s">
        <v>5</v>
      </c>
      <c r="G41" t="s">
        <v>279</v>
      </c>
    </row>
    <row r="42" spans="1:7" x14ac:dyDescent="0.25">
      <c r="A42" t="s">
        <v>280</v>
      </c>
      <c r="E42" s="25" t="s">
        <v>281</v>
      </c>
      <c r="F42" t="s">
        <v>5</v>
      </c>
      <c r="G42" t="s">
        <v>282</v>
      </c>
    </row>
    <row r="43" spans="1:7" x14ac:dyDescent="0.25">
      <c r="A43" t="s">
        <v>283</v>
      </c>
      <c r="E43" s="25" t="s">
        <v>284</v>
      </c>
      <c r="F43" t="s">
        <v>5</v>
      </c>
      <c r="G43" t="s">
        <v>285</v>
      </c>
    </row>
    <row r="44" spans="1:7" x14ac:dyDescent="0.25">
      <c r="A44" t="s">
        <v>286</v>
      </c>
      <c r="E44" s="25" t="s">
        <v>287</v>
      </c>
      <c r="F44" t="s">
        <v>5</v>
      </c>
      <c r="G44" t="s">
        <v>288</v>
      </c>
    </row>
    <row r="45" spans="1:7" x14ac:dyDescent="0.25">
      <c r="A45" t="s">
        <v>289</v>
      </c>
      <c r="E45" s="25" t="s">
        <v>290</v>
      </c>
      <c r="F45" t="s">
        <v>5</v>
      </c>
      <c r="G45" t="s">
        <v>291</v>
      </c>
    </row>
    <row r="46" spans="1:7" x14ac:dyDescent="0.25">
      <c r="A46" t="s">
        <v>292</v>
      </c>
      <c r="E46" s="25" t="s">
        <v>293</v>
      </c>
      <c r="F46" t="s">
        <v>5</v>
      </c>
      <c r="G46" t="s">
        <v>294</v>
      </c>
    </row>
    <row r="47" spans="1:7" x14ac:dyDescent="0.25">
      <c r="A47" t="s">
        <v>295</v>
      </c>
      <c r="E47" s="25" t="s">
        <v>296</v>
      </c>
      <c r="F47" t="s">
        <v>5</v>
      </c>
      <c r="G47" t="s">
        <v>297</v>
      </c>
    </row>
    <row r="48" spans="1:7" x14ac:dyDescent="0.25">
      <c r="A48" t="s">
        <v>298</v>
      </c>
      <c r="E48" s="25" t="s">
        <v>299</v>
      </c>
      <c r="F48" t="s">
        <v>5</v>
      </c>
      <c r="G48" t="s">
        <v>300</v>
      </c>
    </row>
    <row r="49" spans="1:7" x14ac:dyDescent="0.25">
      <c r="A49" t="s">
        <v>301</v>
      </c>
      <c r="E49" s="25" t="s">
        <v>302</v>
      </c>
      <c r="F49" t="s">
        <v>5</v>
      </c>
      <c r="G49" t="s">
        <v>303</v>
      </c>
    </row>
    <row r="50" spans="1:7" x14ac:dyDescent="0.25">
      <c r="A50" t="s">
        <v>304</v>
      </c>
      <c r="E50" s="25" t="s">
        <v>305</v>
      </c>
      <c r="F50" t="s">
        <v>5</v>
      </c>
      <c r="G50" t="s">
        <v>306</v>
      </c>
    </row>
    <row r="51" spans="1:7" x14ac:dyDescent="0.25">
      <c r="A51" t="s">
        <v>307</v>
      </c>
      <c r="E51" s="25" t="s">
        <v>308</v>
      </c>
      <c r="F51" t="s">
        <v>5</v>
      </c>
      <c r="G51" t="s">
        <v>309</v>
      </c>
    </row>
    <row r="52" spans="1:7" x14ac:dyDescent="0.25">
      <c r="A52" t="s">
        <v>310</v>
      </c>
      <c r="E52" s="25" t="s">
        <v>311</v>
      </c>
      <c r="F52" t="s">
        <v>5</v>
      </c>
      <c r="G52" t="s">
        <v>312</v>
      </c>
    </row>
    <row r="53" spans="1:7" x14ac:dyDescent="0.25">
      <c r="A53" t="s">
        <v>313</v>
      </c>
      <c r="E53" s="25" t="s">
        <v>314</v>
      </c>
      <c r="F53" t="s">
        <v>5</v>
      </c>
      <c r="G53" t="s">
        <v>315</v>
      </c>
    </row>
    <row r="54" spans="1:7" x14ac:dyDescent="0.25">
      <c r="A54" t="s">
        <v>316</v>
      </c>
      <c r="E54" s="25" t="s">
        <v>317</v>
      </c>
      <c r="F54" t="s">
        <v>5</v>
      </c>
      <c r="G54" t="s">
        <v>318</v>
      </c>
    </row>
    <row r="55" spans="1:7" x14ac:dyDescent="0.25">
      <c r="A55" t="s">
        <v>319</v>
      </c>
      <c r="E55" s="25" t="s">
        <v>320</v>
      </c>
      <c r="F55" t="s">
        <v>5</v>
      </c>
      <c r="G55" t="s">
        <v>321</v>
      </c>
    </row>
    <row r="56" spans="1:7" x14ac:dyDescent="0.25">
      <c r="A56" t="s">
        <v>322</v>
      </c>
      <c r="E56" s="25" t="s">
        <v>323</v>
      </c>
      <c r="F56" t="s">
        <v>5</v>
      </c>
      <c r="G56" t="s">
        <v>324</v>
      </c>
    </row>
    <row r="57" spans="1:7" x14ac:dyDescent="0.25">
      <c r="A57" t="s">
        <v>325</v>
      </c>
      <c r="E57" s="25" t="s">
        <v>326</v>
      </c>
      <c r="F57" t="s">
        <v>5</v>
      </c>
      <c r="G57" t="s">
        <v>327</v>
      </c>
    </row>
    <row r="58" spans="1:7" x14ac:dyDescent="0.25">
      <c r="E58" s="25" t="s">
        <v>328</v>
      </c>
      <c r="F58" t="s">
        <v>5</v>
      </c>
      <c r="G58" t="s">
        <v>329</v>
      </c>
    </row>
    <row r="59" spans="1:7" x14ac:dyDescent="0.25">
      <c r="E59" s="25" t="s">
        <v>330</v>
      </c>
      <c r="F59" t="s">
        <v>5</v>
      </c>
      <c r="G59" t="s">
        <v>331</v>
      </c>
    </row>
    <row r="60" spans="1:7" x14ac:dyDescent="0.25">
      <c r="E60" s="25" t="s">
        <v>332</v>
      </c>
      <c r="F60" t="s">
        <v>5</v>
      </c>
      <c r="G60" t="s">
        <v>333</v>
      </c>
    </row>
    <row r="61" spans="1:7" x14ac:dyDescent="0.25">
      <c r="E61" s="25" t="s">
        <v>334</v>
      </c>
      <c r="F61" t="s">
        <v>5</v>
      </c>
      <c r="G61" t="s">
        <v>335</v>
      </c>
    </row>
    <row r="62" spans="1:7" x14ac:dyDescent="0.25">
      <c r="E62" s="25" t="s">
        <v>336</v>
      </c>
      <c r="F62" t="s">
        <v>5</v>
      </c>
      <c r="G62" t="s">
        <v>337</v>
      </c>
    </row>
    <row r="63" spans="1:7" x14ac:dyDescent="0.25">
      <c r="E63" s="25" t="s">
        <v>338</v>
      </c>
      <c r="F63" t="s">
        <v>5</v>
      </c>
      <c r="G63" t="s">
        <v>339</v>
      </c>
    </row>
    <row r="64" spans="1:7" x14ac:dyDescent="0.25">
      <c r="E64" s="25" t="s">
        <v>340</v>
      </c>
      <c r="F64" t="s">
        <v>5</v>
      </c>
      <c r="G64" t="s">
        <v>341</v>
      </c>
    </row>
    <row r="65" spans="5:7" x14ac:dyDescent="0.25">
      <c r="E65" s="25" t="s">
        <v>342</v>
      </c>
      <c r="F65" t="s">
        <v>5</v>
      </c>
      <c r="G65" t="s">
        <v>343</v>
      </c>
    </row>
    <row r="66" spans="5:7" x14ac:dyDescent="0.25">
      <c r="E66" s="25" t="s">
        <v>344</v>
      </c>
      <c r="F66" t="s">
        <v>5</v>
      </c>
      <c r="G66" t="s">
        <v>345</v>
      </c>
    </row>
    <row r="67" spans="5:7" x14ac:dyDescent="0.25">
      <c r="E67" s="25" t="s">
        <v>346</v>
      </c>
      <c r="F67" t="s">
        <v>5</v>
      </c>
      <c r="G67" t="s">
        <v>347</v>
      </c>
    </row>
    <row r="68" spans="5:7" x14ac:dyDescent="0.25">
      <c r="E68" s="25" t="s">
        <v>348</v>
      </c>
      <c r="F68" t="s">
        <v>5</v>
      </c>
      <c r="G68" t="s">
        <v>349</v>
      </c>
    </row>
    <row r="69" spans="5:7" x14ac:dyDescent="0.25">
      <c r="E69" s="25" t="s">
        <v>350</v>
      </c>
      <c r="F69" t="s">
        <v>5</v>
      </c>
      <c r="G69" t="s">
        <v>351</v>
      </c>
    </row>
    <row r="70" spans="5:7" x14ac:dyDescent="0.25">
      <c r="E70" s="25" t="s">
        <v>352</v>
      </c>
      <c r="F70" t="s">
        <v>5</v>
      </c>
      <c r="G70" t="s">
        <v>353</v>
      </c>
    </row>
    <row r="71" spans="5:7" x14ac:dyDescent="0.25">
      <c r="E71" s="25" t="s">
        <v>354</v>
      </c>
      <c r="F71" t="s">
        <v>5</v>
      </c>
      <c r="G71" t="s">
        <v>355</v>
      </c>
    </row>
    <row r="72" spans="5:7" x14ac:dyDescent="0.25">
      <c r="E72" s="25" t="s">
        <v>356</v>
      </c>
      <c r="F72" t="s">
        <v>5</v>
      </c>
      <c r="G72" t="s">
        <v>357</v>
      </c>
    </row>
    <row r="73" spans="5:7" x14ac:dyDescent="0.25">
      <c r="E73" s="25" t="s">
        <v>358</v>
      </c>
      <c r="F73" t="s">
        <v>5</v>
      </c>
      <c r="G73" t="s">
        <v>359</v>
      </c>
    </row>
    <row r="74" spans="5:7" x14ac:dyDescent="0.25">
      <c r="E74" s="25" t="s">
        <v>360</v>
      </c>
      <c r="F74" t="s">
        <v>5</v>
      </c>
      <c r="G74" t="s">
        <v>361</v>
      </c>
    </row>
    <row r="75" spans="5:7" x14ac:dyDescent="0.25">
      <c r="E75" s="25" t="s">
        <v>362</v>
      </c>
      <c r="F75" t="s">
        <v>5</v>
      </c>
      <c r="G75" t="s">
        <v>363</v>
      </c>
    </row>
    <row r="76" spans="5:7" x14ac:dyDescent="0.25">
      <c r="E76" s="25" t="s">
        <v>364</v>
      </c>
      <c r="F76" t="s">
        <v>5</v>
      </c>
      <c r="G76" t="s">
        <v>365</v>
      </c>
    </row>
    <row r="77" spans="5:7" x14ac:dyDescent="0.25">
      <c r="E77" s="25" t="s">
        <v>366</v>
      </c>
      <c r="F77" t="s">
        <v>5</v>
      </c>
      <c r="G77" t="s">
        <v>367</v>
      </c>
    </row>
    <row r="78" spans="5:7" x14ac:dyDescent="0.25">
      <c r="E78" s="25" t="s">
        <v>368</v>
      </c>
      <c r="F78" t="s">
        <v>5</v>
      </c>
      <c r="G78" t="s">
        <v>369</v>
      </c>
    </row>
    <row r="79" spans="5:7" x14ac:dyDescent="0.25">
      <c r="E79" s="25" t="s">
        <v>370</v>
      </c>
      <c r="F79" t="s">
        <v>5</v>
      </c>
      <c r="G79" t="s">
        <v>371</v>
      </c>
    </row>
    <row r="80" spans="5:7" x14ac:dyDescent="0.25">
      <c r="E80" s="25" t="s">
        <v>372</v>
      </c>
      <c r="F80" t="s">
        <v>5</v>
      </c>
      <c r="G80" t="s">
        <v>373</v>
      </c>
    </row>
    <row r="81" spans="2:7" x14ac:dyDescent="0.25">
      <c r="E81" s="25" t="s">
        <v>374</v>
      </c>
      <c r="F81" t="s">
        <v>5</v>
      </c>
      <c r="G81" t="s">
        <v>375</v>
      </c>
    </row>
    <row r="82" spans="2:7" x14ac:dyDescent="0.25">
      <c r="E82" s="25" t="s">
        <v>376</v>
      </c>
      <c r="F82" t="s">
        <v>5</v>
      </c>
      <c r="G82" t="s">
        <v>377</v>
      </c>
    </row>
    <row r="83" spans="2:7" x14ac:dyDescent="0.25">
      <c r="E83" s="25" t="s">
        <v>378</v>
      </c>
      <c r="F83" t="s">
        <v>5</v>
      </c>
      <c r="G83" t="s">
        <v>379</v>
      </c>
    </row>
    <row r="84" spans="2:7" x14ac:dyDescent="0.25">
      <c r="E84" s="25" t="s">
        <v>380</v>
      </c>
      <c r="F84" t="s">
        <v>5</v>
      </c>
      <c r="G84" t="s">
        <v>381</v>
      </c>
    </row>
    <row r="85" spans="2:7" x14ac:dyDescent="0.25">
      <c r="E85" s="25" t="s">
        <v>382</v>
      </c>
      <c r="F85" t="s">
        <v>5</v>
      </c>
      <c r="G85" t="s">
        <v>383</v>
      </c>
    </row>
    <row r="86" spans="2:7" x14ac:dyDescent="0.25">
      <c r="E86" s="25" t="s">
        <v>384</v>
      </c>
      <c r="F86" t="s">
        <v>5</v>
      </c>
      <c r="G86" t="s">
        <v>385</v>
      </c>
    </row>
    <row r="87" spans="2:7" x14ac:dyDescent="0.25">
      <c r="E87" s="25" t="s">
        <v>386</v>
      </c>
      <c r="F87" t="s">
        <v>5</v>
      </c>
      <c r="G87" t="s">
        <v>387</v>
      </c>
    </row>
    <row r="88" spans="2:7" x14ac:dyDescent="0.25">
      <c r="B88" t="s">
        <v>388</v>
      </c>
      <c r="E88" s="25" t="s">
        <v>389</v>
      </c>
      <c r="F88" t="s">
        <v>5</v>
      </c>
      <c r="G88" t="s">
        <v>390</v>
      </c>
    </row>
    <row r="89" spans="2:7" x14ac:dyDescent="0.25">
      <c r="B89" t="s">
        <v>391</v>
      </c>
      <c r="E89" s="25" t="s">
        <v>392</v>
      </c>
      <c r="F89" t="s">
        <v>5</v>
      </c>
      <c r="G89" t="s">
        <v>393</v>
      </c>
    </row>
    <row r="90" spans="2:7" x14ac:dyDescent="0.25">
      <c r="B90" t="s">
        <v>394</v>
      </c>
      <c r="E90" s="25" t="s">
        <v>395</v>
      </c>
      <c r="F90" t="s">
        <v>5</v>
      </c>
      <c r="G90" t="s">
        <v>396</v>
      </c>
    </row>
    <row r="91" spans="2:7" x14ac:dyDescent="0.25">
      <c r="E91" s="25" t="s">
        <v>397</v>
      </c>
      <c r="F91" t="s">
        <v>5</v>
      </c>
      <c r="G91" t="s">
        <v>398</v>
      </c>
    </row>
    <row r="92" spans="2:7" x14ac:dyDescent="0.25">
      <c r="E92" s="25" t="s">
        <v>399</v>
      </c>
      <c r="F92" t="s">
        <v>5</v>
      </c>
      <c r="G92" t="s">
        <v>400</v>
      </c>
    </row>
    <row r="93" spans="2:7" x14ac:dyDescent="0.25">
      <c r="E93" s="25" t="s">
        <v>401</v>
      </c>
      <c r="F93" t="s">
        <v>5</v>
      </c>
      <c r="G93" t="s">
        <v>402</v>
      </c>
    </row>
    <row r="94" spans="2:7" x14ac:dyDescent="0.25">
      <c r="E94" s="25" t="s">
        <v>403</v>
      </c>
      <c r="F94" t="s">
        <v>5</v>
      </c>
      <c r="G94" t="s">
        <v>404</v>
      </c>
    </row>
    <row r="95" spans="2:7" x14ac:dyDescent="0.25">
      <c r="E95" s="25" t="s">
        <v>405</v>
      </c>
      <c r="F95" t="s">
        <v>5</v>
      </c>
      <c r="G95" t="s">
        <v>406</v>
      </c>
    </row>
    <row r="96" spans="2:7" x14ac:dyDescent="0.25">
      <c r="E96" s="25" t="s">
        <v>407</v>
      </c>
      <c r="F96" t="s">
        <v>5</v>
      </c>
      <c r="G96" t="s">
        <v>408</v>
      </c>
    </row>
    <row r="97" spans="5:7" x14ac:dyDescent="0.25">
      <c r="E97" s="25" t="s">
        <v>409</v>
      </c>
      <c r="F97" t="s">
        <v>5</v>
      </c>
      <c r="G97" t="s">
        <v>410</v>
      </c>
    </row>
    <row r="98" spans="5:7" x14ac:dyDescent="0.25">
      <c r="E98" s="25" t="s">
        <v>411</v>
      </c>
      <c r="F98" t="s">
        <v>5</v>
      </c>
      <c r="G98" t="s">
        <v>412</v>
      </c>
    </row>
    <row r="99" spans="5:7" x14ac:dyDescent="0.25">
      <c r="E99" s="25" t="s">
        <v>413</v>
      </c>
      <c r="F99" t="s">
        <v>5</v>
      </c>
      <c r="G99" t="s">
        <v>414</v>
      </c>
    </row>
    <row r="100" spans="5:7" x14ac:dyDescent="0.25">
      <c r="E100" s="25" t="s">
        <v>415</v>
      </c>
      <c r="F100" t="s">
        <v>5</v>
      </c>
      <c r="G100" t="s">
        <v>416</v>
      </c>
    </row>
    <row r="101" spans="5:7" x14ac:dyDescent="0.25">
      <c r="E101" s="25" t="s">
        <v>417</v>
      </c>
      <c r="F101" t="s">
        <v>5</v>
      </c>
      <c r="G101" t="s">
        <v>418</v>
      </c>
    </row>
    <row r="102" spans="5:7" x14ac:dyDescent="0.25">
      <c r="E102" s="25" t="s">
        <v>419</v>
      </c>
      <c r="F102" t="s">
        <v>5</v>
      </c>
      <c r="G102" t="s">
        <v>420</v>
      </c>
    </row>
    <row r="103" spans="5:7" x14ac:dyDescent="0.25">
      <c r="E103" s="25" t="s">
        <v>421</v>
      </c>
      <c r="F103" t="s">
        <v>5</v>
      </c>
      <c r="G103" t="s">
        <v>422</v>
      </c>
    </row>
    <row r="104" spans="5:7" x14ac:dyDescent="0.25">
      <c r="E104" s="25" t="s">
        <v>423</v>
      </c>
      <c r="F104" t="s">
        <v>5</v>
      </c>
      <c r="G104" t="s">
        <v>424</v>
      </c>
    </row>
    <row r="105" spans="5:7" x14ac:dyDescent="0.25">
      <c r="E105" s="25" t="s">
        <v>425</v>
      </c>
      <c r="F105" t="s">
        <v>5</v>
      </c>
      <c r="G105" t="s">
        <v>426</v>
      </c>
    </row>
    <row r="106" spans="5:7" x14ac:dyDescent="0.25">
      <c r="E106" s="25" t="s">
        <v>427</v>
      </c>
      <c r="F106" t="s">
        <v>5</v>
      </c>
      <c r="G106" t="s">
        <v>428</v>
      </c>
    </row>
    <row r="107" spans="5:7" x14ac:dyDescent="0.25">
      <c r="E107" s="25" t="s">
        <v>429</v>
      </c>
      <c r="F107" t="s">
        <v>5</v>
      </c>
      <c r="G107" t="s">
        <v>430</v>
      </c>
    </row>
    <row r="108" spans="5:7" x14ac:dyDescent="0.25">
      <c r="E108" s="25" t="s">
        <v>431</v>
      </c>
      <c r="F108" t="s">
        <v>5</v>
      </c>
      <c r="G108" t="s">
        <v>432</v>
      </c>
    </row>
    <row r="109" spans="5:7" x14ac:dyDescent="0.25">
      <c r="E109" s="25" t="s">
        <v>433</v>
      </c>
      <c r="F109" t="s">
        <v>5</v>
      </c>
      <c r="G109" t="s">
        <v>434</v>
      </c>
    </row>
    <row r="110" spans="5:7" x14ac:dyDescent="0.25">
      <c r="E110" s="25" t="s">
        <v>435</v>
      </c>
      <c r="F110" t="s">
        <v>5</v>
      </c>
      <c r="G110" t="s">
        <v>436</v>
      </c>
    </row>
    <row r="111" spans="5:7" x14ac:dyDescent="0.25">
      <c r="E111" s="25" t="s">
        <v>437</v>
      </c>
      <c r="F111" t="s">
        <v>5</v>
      </c>
      <c r="G111" t="s">
        <v>438</v>
      </c>
    </row>
    <row r="112" spans="5:7" x14ac:dyDescent="0.25">
      <c r="E112" s="25" t="s">
        <v>439</v>
      </c>
      <c r="F112" t="s">
        <v>5</v>
      </c>
      <c r="G112" t="s">
        <v>440</v>
      </c>
    </row>
    <row r="113" spans="5:7" x14ac:dyDescent="0.25">
      <c r="E113" s="25" t="s">
        <v>441</v>
      </c>
      <c r="F113" t="s">
        <v>5</v>
      </c>
      <c r="G113" t="s">
        <v>442</v>
      </c>
    </row>
    <row r="114" spans="5:7" x14ac:dyDescent="0.25">
      <c r="E114" s="25" t="s">
        <v>443</v>
      </c>
      <c r="F114" t="s">
        <v>5</v>
      </c>
      <c r="G114" t="s">
        <v>444</v>
      </c>
    </row>
    <row r="115" spans="5:7" x14ac:dyDescent="0.25">
      <c r="E115" s="25" t="s">
        <v>445</v>
      </c>
      <c r="F115" t="s">
        <v>5</v>
      </c>
      <c r="G115" t="s">
        <v>446</v>
      </c>
    </row>
    <row r="116" spans="5:7" x14ac:dyDescent="0.25">
      <c r="E116" s="25" t="s">
        <v>447</v>
      </c>
      <c r="F116" t="s">
        <v>5</v>
      </c>
      <c r="G116" t="s">
        <v>448</v>
      </c>
    </row>
    <row r="117" spans="5:7" x14ac:dyDescent="0.25">
      <c r="E117" s="25" t="s">
        <v>449</v>
      </c>
      <c r="F117" t="s">
        <v>5</v>
      </c>
      <c r="G117" t="s">
        <v>450</v>
      </c>
    </row>
    <row r="118" spans="5:7" x14ac:dyDescent="0.25">
      <c r="E118" s="25" t="s">
        <v>451</v>
      </c>
      <c r="F118" t="s">
        <v>5</v>
      </c>
      <c r="G118" t="s">
        <v>452</v>
      </c>
    </row>
    <row r="119" spans="5:7" x14ac:dyDescent="0.25">
      <c r="E119" s="25" t="s">
        <v>453</v>
      </c>
      <c r="F119" t="s">
        <v>5</v>
      </c>
      <c r="G119" t="s">
        <v>454</v>
      </c>
    </row>
    <row r="120" spans="5:7" x14ac:dyDescent="0.25">
      <c r="E120" s="25" t="s">
        <v>455</v>
      </c>
      <c r="F120" t="s">
        <v>5</v>
      </c>
      <c r="G120" t="s">
        <v>456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8334C2564929E44A7F672739E3DE488" ma:contentTypeVersion="0" ma:contentTypeDescription="Create a new document." ma:contentTypeScope="" ma:versionID="89c100b0bd5a709b751910cd5580ec75">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E59560-EDF4-48B3-9856-BABD15259803}">
  <ds:schemaRefs>
    <ds:schemaRef ds:uri="http://schemas.microsoft.com/sharepoint/v3/contenttype/forms"/>
  </ds:schemaRefs>
</ds:datastoreItem>
</file>

<file path=customXml/itemProps2.xml><?xml version="1.0" encoding="utf-8"?>
<ds:datastoreItem xmlns:ds="http://schemas.openxmlformats.org/officeDocument/2006/customXml" ds:itemID="{8DD64703-18AE-442E-8B82-BFD0AA4756A8}">
  <ds:schemaRefs>
    <ds:schemaRef ds:uri="http://schemas.microsoft.com/office/2006/metadata/properties"/>
  </ds:schemaRefs>
</ds:datastoreItem>
</file>

<file path=customXml/itemProps3.xml><?xml version="1.0" encoding="utf-8"?>
<ds:datastoreItem xmlns:ds="http://schemas.openxmlformats.org/officeDocument/2006/customXml" ds:itemID="{0F127A81-AEC2-49F0-8A24-AD77EAE557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Information Sheet</vt:lpstr>
      <vt:lpstr>Schedule A</vt:lpstr>
      <vt:lpstr>Schedule B</vt:lpstr>
      <vt:lpstr>Schedule SPMC</vt:lpstr>
      <vt:lpstr>Annual Report</vt:lpstr>
      <vt:lpstr>Signature Sheet</vt:lpstr>
      <vt:lpstr>Data</vt:lpstr>
      <vt:lpstr>'Annual Report'!Print_Area</vt:lpstr>
      <vt:lpstr>'Information Sheet'!Print_Area</vt:lpstr>
      <vt:lpstr>'Schedule A'!Print_Area</vt:lpstr>
      <vt:lpstr>'Schedule B'!Print_Area</vt:lpstr>
      <vt:lpstr>'Schedule SPMC'!Print_Area</vt:lpstr>
      <vt:lpstr>'Signature Sheet'!Print_Area</vt:lpstr>
    </vt:vector>
  </TitlesOfParts>
  <Manager/>
  <Company>AOC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DC-Review 12-17</dc:creator>
  <cp:keywords/>
  <dc:description/>
  <cp:lastModifiedBy>Craig, Danielle</cp:lastModifiedBy>
  <cp:revision/>
  <dcterms:created xsi:type="dcterms:W3CDTF">2011-02-07T21:51:47Z</dcterms:created>
  <dcterms:modified xsi:type="dcterms:W3CDTF">2026-03-06T17:50:28Z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0x010100A8334C2564929E44A7F672739E3DE488</vt:lpwstr>
  </property>
  <property fmtid="{D5CDD505-2E9C-101B-9397-08002B2CF9AE}" pid="3" name="AuthorIds_UIVersion_2048">
    <vt:lpwstr>43</vt:lpwstr>
  </property>
</Properties>
</file>